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08"/>
  <workbookPr defaultThemeVersion="166925"/>
  <mc:AlternateContent xmlns:mc="http://schemas.openxmlformats.org/markup-compatibility/2006">
    <mc:Choice Requires="x15">
      <x15ac:absPath xmlns:x15ac="http://schemas.microsoft.com/office/spreadsheetml/2010/11/ac" url="/Users/niek/Documents/Nunataryuk/Organisatie/PAWSE/"/>
    </mc:Choice>
  </mc:AlternateContent>
  <xr:revisionPtr revIDLastSave="0" documentId="13_ncr:1_{E25F5968-F63C-6446-90F7-D3F0B1D54337}" xr6:coauthVersionLast="47" xr6:coauthVersionMax="47" xr10:uidLastSave="{00000000-0000-0000-0000-000000000000}"/>
  <bookViews>
    <workbookView xWindow="5280" yWindow="1760" windowWidth="27640" windowHeight="16000" firstSheet="1" activeTab="10" xr2:uid="{2B55D154-7114-DD49-AE85-FE299BB97CA1}"/>
  </bookViews>
  <sheets>
    <sheet name="Categories" sheetId="18" r:id="rId1"/>
    <sheet name="All columns" sheetId="16" r:id="rId2"/>
    <sheet name="Basic properties" sheetId="15" r:id="rId3"/>
    <sheet name="TCVIS  trend" sheetId="17" r:id="rId4"/>
    <sheet name="Permafrost" sheetId="14" r:id="rId5"/>
    <sheet name="ESA10mLandcover" sheetId="9" r:id="rId6"/>
    <sheet name="ERA trend" sheetId="2" r:id="rId7"/>
    <sheet name="ERA5-land snow" sheetId="12" r:id="rId8"/>
    <sheet name="ERA5-land annual means" sheetId="11" r:id="rId9"/>
    <sheet name="Landform (Theobald, 2015)" sheetId="4" r:id="rId10"/>
    <sheet name="Soil type" sheetId="1" r:id="rId11"/>
    <sheet name="Soil properties" sheetId="5" r:id="rId12"/>
    <sheet name="Organic carbon stocks" sheetId="6" r:id="rId13"/>
    <sheet name="NDVI" sheetId="10" r:id="rId14"/>
    <sheet name="data sources (in prog.)" sheetId="8" r:id="rId15"/>
  </sheets>
  <definedNames>
    <definedName name="_xlnm._FilterDatabase" localSheetId="1" hidden="1">'All columns'!$A$1:$C$1</definedName>
    <definedName name="_xlnm._FilterDatabase" localSheetId="0" hidden="1">Categories!$A$1:$D$1</definedName>
    <definedName name="_xlnm._FilterDatabase" localSheetId="9" hidden="1">'Landform (Theobald, 2015)'!$A$1:$B$1</definedName>
    <definedName name="_xlnm._FilterDatabase" localSheetId="11" hidden="1">'Soil properties'!$A$1:$G$1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6" i="18" l="1"/>
  <c r="E14" i="18"/>
  <c r="E11" i="18"/>
  <c r="E8" i="18"/>
  <c r="E4" i="18"/>
  <c r="G193" i="5"/>
  <c r="G192" i="5"/>
  <c r="G191" i="5"/>
  <c r="G190" i="5"/>
  <c r="G189" i="5"/>
  <c r="G188" i="5"/>
  <c r="G187" i="5"/>
  <c r="G186" i="5"/>
  <c r="G185" i="5"/>
  <c r="G184" i="5"/>
  <c r="G183" i="5"/>
  <c r="G182" i="5"/>
  <c r="G181" i="5"/>
  <c r="G180" i="5"/>
  <c r="G179" i="5"/>
  <c r="G178" i="5"/>
  <c r="G177" i="5"/>
  <c r="G176" i="5"/>
  <c r="G175" i="5"/>
  <c r="G174" i="5"/>
  <c r="G173" i="5"/>
  <c r="G172" i="5"/>
  <c r="G171" i="5"/>
  <c r="G170" i="5"/>
  <c r="H99" i="5"/>
  <c r="H100" i="5"/>
  <c r="H101" i="5"/>
  <c r="H102" i="5"/>
  <c r="H103" i="5"/>
  <c r="H104" i="5"/>
  <c r="H105" i="5"/>
  <c r="H106" i="5"/>
  <c r="H107" i="5"/>
  <c r="H108" i="5"/>
  <c r="H109" i="5"/>
  <c r="H110" i="5"/>
  <c r="H111" i="5"/>
  <c r="H112" i="5"/>
  <c r="H113" i="5"/>
  <c r="H114" i="5"/>
  <c r="H115" i="5"/>
  <c r="H116" i="5"/>
  <c r="H117" i="5"/>
  <c r="H118" i="5"/>
  <c r="H119" i="5"/>
  <c r="H120" i="5"/>
  <c r="H121" i="5"/>
  <c r="H122" i="5"/>
  <c r="H123" i="5"/>
  <c r="H124" i="5"/>
  <c r="H125" i="5"/>
  <c r="H126" i="5"/>
  <c r="H127" i="5"/>
  <c r="H128" i="5"/>
  <c r="H129" i="5"/>
  <c r="H130" i="5"/>
  <c r="H131" i="5"/>
  <c r="H132" i="5"/>
  <c r="H133" i="5"/>
  <c r="H134" i="5"/>
  <c r="H135" i="5"/>
  <c r="H136" i="5"/>
  <c r="H137" i="5"/>
  <c r="H138" i="5"/>
  <c r="H139" i="5"/>
  <c r="H140" i="5"/>
  <c r="H141" i="5"/>
  <c r="H142" i="5"/>
  <c r="H143" i="5"/>
  <c r="H144" i="5"/>
  <c r="H145" i="5"/>
  <c r="H146" i="5"/>
  <c r="H147" i="5"/>
  <c r="H148" i="5"/>
  <c r="H149" i="5"/>
  <c r="H150" i="5"/>
  <c r="H151" i="5"/>
  <c r="H152" i="5"/>
  <c r="H153" i="5"/>
  <c r="H154" i="5"/>
  <c r="H155" i="5"/>
  <c r="H156" i="5"/>
  <c r="H157" i="5"/>
  <c r="H158" i="5"/>
  <c r="H159" i="5"/>
  <c r="H160" i="5"/>
  <c r="H161" i="5"/>
  <c r="H162" i="5"/>
  <c r="H163" i="5"/>
  <c r="H164" i="5"/>
  <c r="H165" i="5"/>
  <c r="H166" i="5"/>
  <c r="H167" i="5"/>
  <c r="H168" i="5"/>
  <c r="H169" i="5"/>
  <c r="H170" i="5"/>
  <c r="H171" i="5"/>
  <c r="H172" i="5"/>
  <c r="H173" i="5"/>
  <c r="H174" i="5"/>
  <c r="H175" i="5"/>
  <c r="H176" i="5"/>
  <c r="H177" i="5"/>
  <c r="H178" i="5"/>
  <c r="H179" i="5"/>
  <c r="H180" i="5"/>
  <c r="H181" i="5"/>
  <c r="H182" i="5"/>
  <c r="H183" i="5"/>
  <c r="H184" i="5"/>
  <c r="H185" i="5"/>
  <c r="H186" i="5"/>
  <c r="H187" i="5"/>
  <c r="H188" i="5"/>
  <c r="H189" i="5"/>
  <c r="H190" i="5"/>
  <c r="H191" i="5"/>
  <c r="H192" i="5"/>
  <c r="H193" i="5"/>
  <c r="H98" i="5"/>
  <c r="G98" i="5"/>
  <c r="G99" i="5"/>
  <c r="G100" i="5"/>
  <c r="G101" i="5"/>
  <c r="G102" i="5"/>
  <c r="G103" i="5"/>
  <c r="G104" i="5"/>
  <c r="G105" i="5"/>
  <c r="G106" i="5"/>
  <c r="G107" i="5"/>
  <c r="G108" i="5"/>
  <c r="G109" i="5"/>
  <c r="G110" i="5"/>
  <c r="G111" i="5"/>
  <c r="G112" i="5"/>
  <c r="G113" i="5"/>
  <c r="G114" i="5"/>
  <c r="G115" i="5"/>
  <c r="G116" i="5"/>
  <c r="G117" i="5"/>
  <c r="G118" i="5"/>
  <c r="G119" i="5"/>
  <c r="G120" i="5"/>
  <c r="G121" i="5"/>
  <c r="G122" i="5"/>
  <c r="G123" i="5"/>
  <c r="G124" i="5"/>
  <c r="G125" i="5"/>
  <c r="G126" i="5"/>
  <c r="G127" i="5"/>
  <c r="G128" i="5"/>
  <c r="G129" i="5"/>
  <c r="G130" i="5"/>
  <c r="G131" i="5"/>
  <c r="G132" i="5"/>
  <c r="G133" i="5"/>
  <c r="G134" i="5"/>
  <c r="G135" i="5"/>
  <c r="G136" i="5"/>
  <c r="G137" i="5"/>
  <c r="G138" i="5"/>
  <c r="G139" i="5"/>
  <c r="G140" i="5"/>
  <c r="G141" i="5"/>
  <c r="G142" i="5"/>
  <c r="G143" i="5"/>
  <c r="G144" i="5"/>
  <c r="G145" i="5"/>
  <c r="G146" i="5"/>
  <c r="G147" i="5"/>
  <c r="G148" i="5"/>
  <c r="G149" i="5"/>
  <c r="G150" i="5"/>
  <c r="G151" i="5"/>
  <c r="G152" i="5"/>
  <c r="G153" i="5"/>
  <c r="G154" i="5"/>
  <c r="G155" i="5"/>
  <c r="G156" i="5"/>
  <c r="G157" i="5"/>
  <c r="G158" i="5"/>
  <c r="G159" i="5"/>
  <c r="G160" i="5"/>
  <c r="G161" i="5"/>
  <c r="G162" i="5"/>
  <c r="G163" i="5"/>
  <c r="G164" i="5"/>
  <c r="G165" i="5"/>
  <c r="G166" i="5"/>
  <c r="G167" i="5"/>
  <c r="G168" i="5"/>
  <c r="G169"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167" i="5"/>
  <c r="D166" i="5"/>
  <c r="D165" i="5"/>
  <c r="D164" i="5"/>
  <c r="D163" i="5"/>
  <c r="D162" i="5"/>
  <c r="D161" i="5"/>
  <c r="D160" i="5"/>
  <c r="D159" i="5"/>
  <c r="D158" i="5"/>
  <c r="D157" i="5"/>
  <c r="D156" i="5"/>
  <c r="D155" i="5"/>
  <c r="D154" i="5"/>
  <c r="D153" i="5"/>
  <c r="D152" i="5"/>
  <c r="D151" i="5"/>
  <c r="D150" i="5"/>
  <c r="D149" i="5"/>
  <c r="D148" i="5"/>
  <c r="D147" i="5"/>
  <c r="D146" i="5"/>
  <c r="D145" i="5"/>
  <c r="D144" i="5"/>
  <c r="D143" i="5"/>
  <c r="D142" i="5"/>
  <c r="D141" i="5"/>
  <c r="D140" i="5"/>
  <c r="D139" i="5"/>
  <c r="D138" i="5"/>
  <c r="D137" i="5"/>
  <c r="D136" i="5"/>
  <c r="D135" i="5"/>
  <c r="D134" i="5"/>
  <c r="D133" i="5"/>
  <c r="D132" i="5"/>
  <c r="D131" i="5"/>
  <c r="D130" i="5"/>
  <c r="D129" i="5"/>
  <c r="D128" i="5"/>
  <c r="D127" i="5"/>
  <c r="D126" i="5"/>
  <c r="D125" i="5"/>
  <c r="D124" i="5"/>
  <c r="D123" i="5"/>
  <c r="D122" i="5"/>
  <c r="D121" i="5"/>
  <c r="D120" i="5"/>
  <c r="D119" i="5"/>
  <c r="D118" i="5"/>
  <c r="D117" i="5"/>
  <c r="D116" i="5"/>
  <c r="D115" i="5"/>
  <c r="D114" i="5"/>
  <c r="D113" i="5"/>
  <c r="D112" i="5"/>
  <c r="D111" i="5"/>
  <c r="D110" i="5"/>
  <c r="D109" i="5"/>
  <c r="D108" i="5"/>
  <c r="D107" i="5"/>
  <c r="D106" i="5"/>
  <c r="D105" i="5"/>
  <c r="D104" i="5"/>
  <c r="D103" i="5"/>
  <c r="D102" i="5"/>
  <c r="D101" i="5"/>
  <c r="D100" i="5"/>
  <c r="D99" i="5"/>
  <c r="D98" i="5"/>
  <c r="G3" i="5"/>
  <c r="G4" i="5"/>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2" i="5"/>
  <c r="D97" i="5"/>
  <c r="D96" i="5"/>
  <c r="D95" i="5"/>
  <c r="D94" i="5"/>
  <c r="D93" i="5"/>
  <c r="D92" i="5"/>
  <c r="D91" i="5"/>
  <c r="D90" i="5"/>
  <c r="D89" i="5"/>
  <c r="D88" i="5"/>
  <c r="D87" i="5"/>
  <c r="D86" i="5"/>
  <c r="D85" i="5"/>
  <c r="D84" i="5"/>
  <c r="D83" i="5"/>
  <c r="D82" i="5"/>
  <c r="D81" i="5"/>
  <c r="D80" i="5"/>
  <c r="D79" i="5"/>
  <c r="D78" i="5"/>
  <c r="D77" i="5"/>
  <c r="D76" i="5"/>
  <c r="D75" i="5"/>
  <c r="D74" i="5"/>
  <c r="D73" i="5"/>
  <c r="D72" i="5"/>
  <c r="D71" i="5"/>
  <c r="D70" i="5"/>
  <c r="D69" i="5"/>
  <c r="D68" i="5"/>
  <c r="D67" i="5"/>
  <c r="D66" i="5"/>
  <c r="D65" i="5"/>
  <c r="D64" i="5"/>
  <c r="D63" i="5"/>
  <c r="D62" i="5"/>
  <c r="D61" i="5"/>
  <c r="D60" i="5"/>
  <c r="D59" i="5"/>
  <c r="D58" i="5"/>
  <c r="D57" i="5"/>
  <c r="D56" i="5"/>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B3" i="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2" i="1"/>
  <c r="F6" i="6"/>
  <c r="F3" i="6"/>
  <c r="F4" i="6"/>
  <c r="F5" i="6"/>
  <c r="F2" i="6"/>
  <c r="D3" i="5"/>
  <c r="D4" i="5"/>
  <c r="D5" i="5"/>
  <c r="D22" i="5"/>
  <c r="D23" i="5"/>
  <c r="D24" i="5"/>
  <c r="D25" i="5"/>
  <c r="D10" i="5"/>
  <c r="D11" i="5"/>
  <c r="D12" i="5"/>
  <c r="D13" i="5"/>
  <c r="D14" i="5"/>
  <c r="D15" i="5"/>
  <c r="D16" i="5"/>
  <c r="D17" i="5"/>
  <c r="D6" i="5"/>
  <c r="D7" i="5"/>
  <c r="D8" i="5"/>
  <c r="D9" i="5"/>
  <c r="D18" i="5"/>
  <c r="D19" i="5"/>
  <c r="D20" i="5"/>
  <c r="D21" i="5"/>
  <c r="D2" i="5"/>
</calcChain>
</file>

<file path=xl/sharedStrings.xml><?xml version="1.0" encoding="utf-8"?>
<sst xmlns="http://schemas.openxmlformats.org/spreadsheetml/2006/main" count="2344" uniqueCount="903">
  <si>
    <t>value</t>
  </si>
  <si>
    <t>label</t>
  </si>
  <si>
    <t>color</t>
  </si>
  <si>
    <t>Acrisols</t>
  </si>
  <si>
    <t>Albeluvisols</t>
  </si>
  <si>
    <t>Alisols</t>
  </si>
  <si>
    <t>Andosols</t>
  </si>
  <si>
    <t>Arenosols</t>
  </si>
  <si>
    <t>Calcisols</t>
  </si>
  <si>
    <t>Cambisols</t>
  </si>
  <si>
    <t>Chernozems</t>
  </si>
  <si>
    <t>Cryosols</t>
  </si>
  <si>
    <t>Durisols</t>
  </si>
  <si>
    <t>Ferralsols</t>
  </si>
  <si>
    <t>Fluvisols</t>
  </si>
  <si>
    <t>Gleysols</t>
  </si>
  <si>
    <t>Gypsisols</t>
  </si>
  <si>
    <t>Histosols</t>
  </si>
  <si>
    <t>Kastanozems</t>
  </si>
  <si>
    <t>Leptosols</t>
  </si>
  <si>
    <t>Lixisols</t>
  </si>
  <si>
    <t>Luvisols</t>
  </si>
  <si>
    <t>Nitisols</t>
  </si>
  <si>
    <t>Phaeozems</t>
  </si>
  <si>
    <t>Planosols</t>
  </si>
  <si>
    <t>Plinthosols</t>
  </si>
  <si>
    <t>Podzols</t>
  </si>
  <si>
    <t>Regosols</t>
  </si>
  <si>
    <t>Solonchaks</t>
  </si>
  <si>
    <t>Solonetz</t>
  </si>
  <si>
    <t>Stagnosols</t>
  </si>
  <si>
    <t>Umbrisols</t>
  </si>
  <si>
    <t>Vertisols</t>
  </si>
  <si>
    <t>#9b1270</t>
  </si>
  <si>
    <t>#ceab76</t>
  </si>
  <si>
    <t>#bc1f47</t>
  </si>
  <si>
    <t>#243d9a</t>
  </si>
  <si>
    <t>#a91d99</t>
  </si>
  <si>
    <t>#52da36</t>
  </si>
  <si>
    <t>#8e3a23</t>
  </si>
  <si>
    <t>#13bb91</t>
  </si>
  <si>
    <t>#28a1ac</t>
  </si>
  <si>
    <t>#b15aeb</t>
  </si>
  <si>
    <t>#c08546</t>
  </si>
  <si>
    <t>#a2705c</t>
  </si>
  <si>
    <t>#9a4812</t>
  </si>
  <si>
    <t>#e586f1</t>
  </si>
  <si>
    <t>#309d61</t>
  </si>
  <si>
    <t>#923deb</t>
  </si>
  <si>
    <t>#7ccd5f</t>
  </si>
  <si>
    <t>#c230d8</t>
  </si>
  <si>
    <t>#ac4fc5</t>
  </si>
  <si>
    <t>#cdb56c</t>
  </si>
  <si>
    <t>#e74c92</t>
  </si>
  <si>
    <t>#a975f6</t>
  </si>
  <si>
    <t>#639414</t>
  </si>
  <si>
    <t>#66f98b</t>
  </si>
  <si>
    <t>#158cb3</t>
  </si>
  <si>
    <t>#691d84</t>
  </si>
  <si>
    <t>#673a83</t>
  </si>
  <si>
    <t>#74a3cf</t>
  </si>
  <si>
    <t>#83d991</t>
  </si>
  <si>
    <t>#4b4688</t>
  </si>
  <si>
    <t>Peak/ridge (warm)</t>
  </si>
  <si>
    <t>Peak/ridge (neutral)</t>
  </si>
  <si>
    <t>Lower slope (neutral)</t>
  </si>
  <si>
    <t>Lower slope (cool)</t>
  </si>
  <si>
    <t>Lower slope (flat)</t>
  </si>
  <si>
    <t>Valley</t>
  </si>
  <si>
    <t>Valley (narrow)</t>
  </si>
  <si>
    <t>Peak/ridge (cool)</t>
  </si>
  <si>
    <t>Mountain/divide</t>
  </si>
  <si>
    <t>Cliff</t>
  </si>
  <si>
    <t>Upper slope (warm)</t>
  </si>
  <si>
    <t>Upper slope (neutral)</t>
  </si>
  <si>
    <t>Upper slope (cool)</t>
  </si>
  <si>
    <t>Upper slope (flat)</t>
  </si>
  <si>
    <t>Lower slope (warm)</t>
  </si>
  <si>
    <t>orig. Name</t>
  </si>
  <si>
    <t>soc_0-5cm_mean_max</t>
  </si>
  <si>
    <t>soc_0-5cm_mean_mean</t>
  </si>
  <si>
    <t>soc_0-5cm_mean_min</t>
  </si>
  <si>
    <t>soc_0-5cm_mean_stdDev</t>
  </si>
  <si>
    <t>soc_100-200cm_mean_max</t>
  </si>
  <si>
    <t>soc_100-200cm_mean_mean</t>
  </si>
  <si>
    <t>soc_100-200cm_mean_min</t>
  </si>
  <si>
    <t>soc_100-200cm_mean_stdDev</t>
  </si>
  <si>
    <t>soc_15-30cm_mean_max</t>
  </si>
  <si>
    <t>soc_15-30cm_mean_mean</t>
  </si>
  <si>
    <t>soc_15-30cm_mean_min</t>
  </si>
  <si>
    <t>soc_15-30cm_mean_stdDev</t>
  </si>
  <si>
    <t>soc_30-60cm_mean_max</t>
  </si>
  <si>
    <t>soc_30-60cm_mean_mean</t>
  </si>
  <si>
    <t>soc_30-60cm_mean_min</t>
  </si>
  <si>
    <t>soc_30-60cm_mean_stdDev</t>
  </si>
  <si>
    <t>soc_5-15cm_mean_max</t>
  </si>
  <si>
    <t>soc_5-15cm_mean_mean</t>
  </si>
  <si>
    <t>soc_5-15cm_mean_min</t>
  </si>
  <si>
    <t>soc_5-15cm_mean_stdDev</t>
  </si>
  <si>
    <t>soc_60-100cm_mean_max</t>
  </si>
  <si>
    <t>soc_60-100cm_mean_mean</t>
  </si>
  <si>
    <t>soc_60-100cm_mean_min</t>
  </si>
  <si>
    <t>soc_60-100cm_mean_stdDev</t>
  </si>
  <si>
    <t>soc</t>
  </si>
  <si>
    <t>0-5cm</t>
  </si>
  <si>
    <t>mean</t>
  </si>
  <si>
    <t>max</t>
  </si>
  <si>
    <t>min</t>
  </si>
  <si>
    <t>100-200cm</t>
  </si>
  <si>
    <t>15-30cm</t>
  </si>
  <si>
    <t>30-60cm</t>
  </si>
  <si>
    <t>5-15cm</t>
  </si>
  <si>
    <t>60-100cm</t>
  </si>
  <si>
    <t>variable</t>
  </si>
  <si>
    <t>depth</t>
  </si>
  <si>
    <t>stat</t>
  </si>
  <si>
    <t xml:space="preserve">depth min </t>
  </si>
  <si>
    <t>layer num.</t>
  </si>
  <si>
    <t>std</t>
  </si>
  <si>
    <t>Soil organic carbon content in the fine earth fraction</t>
  </si>
  <si>
    <t>dg/kg</t>
  </si>
  <si>
    <t>description</t>
  </si>
  <si>
    <t>units</t>
  </si>
  <si>
    <t>ocs_0-30cm_mean_max</t>
  </si>
  <si>
    <t>ocs_0-30cm_mean_mean</t>
  </si>
  <si>
    <t>ocs_0-30cm_mean_min</t>
  </si>
  <si>
    <t>ocs_0-30cm_mean_stdDev</t>
  </si>
  <si>
    <t>ocs</t>
  </si>
  <si>
    <t>0-30cm</t>
  </si>
  <si>
    <t>shp-file column name</t>
  </si>
  <si>
    <t>Organic carbon stocks</t>
  </si>
  <si>
    <t>t/ha</t>
  </si>
  <si>
    <t>oc_tot</t>
  </si>
  <si>
    <t>oc</t>
  </si>
  <si>
    <t>total</t>
  </si>
  <si>
    <t xml:space="preserve">gt </t>
  </si>
  <si>
    <t>runoff_mean</t>
  </si>
  <si>
    <t>t_2m_max</t>
  </si>
  <si>
    <t>t_2m_mean</t>
  </si>
  <si>
    <t>t_2m_min</t>
  </si>
  <si>
    <t>etot_mean</t>
  </si>
  <si>
    <t>ptot_mean</t>
  </si>
  <si>
    <t>Name</t>
  </si>
  <si>
    <t>DEM (elevation)</t>
  </si>
  <si>
    <t>Reference</t>
  </si>
  <si>
    <t>90 m</t>
  </si>
  <si>
    <t>Data type</t>
  </si>
  <si>
    <t>Climate Data</t>
  </si>
  <si>
    <t>ERA5-Land Monthly Averaged - ECMWF Climate Reanalysis</t>
  </si>
  <si>
    <t>Copernicus DEM GLO-90</t>
  </si>
  <si>
    <t>https://spacedata.copernicus.eu/web/cscda/dataset-details?articleId=394198</t>
  </si>
  <si>
    <t>link</t>
  </si>
  <si>
    <t>11132 m</t>
  </si>
  <si>
    <t>01-01-1990 to 31-12-2019</t>
  </si>
  <si>
    <t>-</t>
  </si>
  <si>
    <t>TPI</t>
  </si>
  <si>
    <t>https://journals.plos.org/plosone/article?id=10.1371/journal.pone.0143619</t>
  </si>
  <si>
    <t>Theobald et al., 2015</t>
  </si>
  <si>
    <t xml:space="preserve">90 m </t>
  </si>
  <si>
    <t>Topographical position index - ecologically relevant landform</t>
  </si>
  <si>
    <t>JRC Global Surface Water Mapping Layers, v1.3</t>
  </si>
  <si>
    <t>Pekel et al., 2016</t>
  </si>
  <si>
    <t>https://doi.org/10.1038/nature20584</t>
  </si>
  <si>
    <t>30 m</t>
  </si>
  <si>
    <t>Ice mask</t>
  </si>
  <si>
    <t>Water mask</t>
  </si>
  <si>
    <t>GLIMS (Global Land Ice Measurements From Space)</t>
  </si>
  <si>
    <t>14-09-2021</t>
  </si>
  <si>
    <t>varies</t>
  </si>
  <si>
    <t>Greenland Ice &amp; Ocean Mask - Greenland Mapping Project (GIMP)</t>
  </si>
  <si>
    <t xml:space="preserve">https://doi.org/10.5067/B8X58MQBFUPA </t>
  </si>
  <si>
    <t xml:space="preserve">https://doi.org/10.7265/N5V98602 </t>
  </si>
  <si>
    <t>Raup et al., 2007</t>
  </si>
  <si>
    <t>Howat et al., 2014</t>
  </si>
  <si>
    <t xml:space="preserve">30 m </t>
  </si>
  <si>
    <t xml:space="preserve">Source spatial resolution </t>
  </si>
  <si>
    <t>Greeland ice mask</t>
  </si>
  <si>
    <t>2000-2015</t>
  </si>
  <si>
    <t>15 m</t>
  </si>
  <si>
    <t>Permafrost extent</t>
  </si>
  <si>
    <t>926.7 m</t>
  </si>
  <si>
    <t>2000-2016</t>
  </si>
  <si>
    <t>Obu et al., 2018</t>
  </si>
  <si>
    <t>Northern Hemisphere Permafrost Probability Fraction</t>
  </si>
  <si>
    <t>Ice wedge polygon terrain coverage</t>
  </si>
  <si>
    <t>IWP terrain coverage</t>
  </si>
  <si>
    <t>https://doi.pangaea.de/10.1594/PANGAEA.888600</t>
  </si>
  <si>
    <t>https://doi.pangaea.de/10.1594/PANGAEA.922771</t>
  </si>
  <si>
    <t>Karjalainen et al., 2020</t>
  </si>
  <si>
    <t>1950-2000</t>
  </si>
  <si>
    <t>1 km</t>
  </si>
  <si>
    <t>Soil type</t>
  </si>
  <si>
    <t xml:space="preserve">SoilGrids soil type most likely </t>
  </si>
  <si>
    <t>250 m</t>
  </si>
  <si>
    <t>TCVIS</t>
  </si>
  <si>
    <t>2000-2019</t>
  </si>
  <si>
    <t xml:space="preserve">Visible Spectrum Tasseled Cap Index Temporal Trends </t>
  </si>
  <si>
    <t>Nitze et al., 2018?</t>
  </si>
  <si>
    <t>2010-2015</t>
  </si>
  <si>
    <t>Temporal resolution used/Acquisition window</t>
  </si>
  <si>
    <t>Trees</t>
  </si>
  <si>
    <t>ffbb22</t>
  </si>
  <si>
    <t>Shrubland</t>
  </si>
  <si>
    <t>ffff4c</t>
  </si>
  <si>
    <t>Grassland</t>
  </si>
  <si>
    <t>f096ff</t>
  </si>
  <si>
    <t>Cropland</t>
  </si>
  <si>
    <t>fa0000</t>
  </si>
  <si>
    <t>Built-up</t>
  </si>
  <si>
    <t>b4b4b4</t>
  </si>
  <si>
    <t>Barren / sparse vegetation</t>
  </si>
  <si>
    <t>f0f0f0</t>
  </si>
  <si>
    <t>Snow and ice</t>
  </si>
  <si>
    <t>0064c8</t>
  </si>
  <si>
    <t>Open water</t>
  </si>
  <si>
    <t>0096a0</t>
  </si>
  <si>
    <t>Herbaceous wetland</t>
  </si>
  <si>
    <t>00cf75</t>
  </si>
  <si>
    <t>Mangroves</t>
  </si>
  <si>
    <t>fae6a0</t>
  </si>
  <si>
    <t>Moss and lichen</t>
  </si>
  <si>
    <t>ee_val</t>
  </si>
  <si>
    <t>var</t>
  </si>
  <si>
    <t>unit</t>
  </si>
  <si>
    <t>m/d</t>
  </si>
  <si>
    <t>K</t>
  </si>
  <si>
    <t>desc.</t>
  </si>
  <si>
    <t>Gives the 30y averaged annual monthly maximum temperature</t>
  </si>
  <si>
    <t>Gives the 30y averaged annual monthly minimum temperature</t>
  </si>
  <si>
    <t>Gives the 30y averaged annual mean total runoff</t>
  </si>
  <si>
    <t>Gives the 30y averaged annual mean total precipitation</t>
  </si>
  <si>
    <t>m</t>
  </si>
  <si>
    <t>Gives the 30y average monthly mean based annual mean temperature</t>
  </si>
  <si>
    <t>Gives the 30y averaged annual mean total evaporation (negative value)</t>
  </si>
  <si>
    <t>snowc_max</t>
  </si>
  <si>
    <t>%</t>
  </si>
  <si>
    <t>30y averaged maximum annual snowcover</t>
  </si>
  <si>
    <t>snowd_max</t>
  </si>
  <si>
    <t>30y averaged maximum annual snowdepth</t>
  </si>
  <si>
    <t>snowm_max</t>
  </si>
  <si>
    <t>30y averaged maximum monthly snowmelt (i.e. the average daily snowmelt for the month with highest amount of snow melt for each year averaged over the 30y period)</t>
  </si>
  <si>
    <t>snowf_max</t>
  </si>
  <si>
    <t>30y averaged maximum monthly snowfall (i.e. the average daily snowfall for the month with highest amount of snowfall for each year averaged over the 30y period)</t>
  </si>
  <si>
    <t>snowday</t>
  </si>
  <si>
    <t>d</t>
  </si>
  <si>
    <t>total_prec</t>
  </si>
  <si>
    <t>Gives the 30y averaged annual mean total precipitation from ERA5 instead of ERA5-Land in case the latter is not covering the spatial extent of the watershed</t>
  </si>
  <si>
    <t>not yet implemented</t>
  </si>
  <si>
    <t>bdod_0-5cm_mean_max</t>
  </si>
  <si>
    <t>bdod_0-5cm_mean_mean</t>
  </si>
  <si>
    <t>bdod_0-5cm_mean_min</t>
  </si>
  <si>
    <t>bdod_0-5cm_mean_stdDev</t>
  </si>
  <si>
    <t>bdod_5-15cm_mean_max</t>
  </si>
  <si>
    <t>bdod_5-15cm_mean_mean</t>
  </si>
  <si>
    <t>bdod_5-15cm_mean_min</t>
  </si>
  <si>
    <t>bdod_5-15cm_mean_stdDev</t>
  </si>
  <si>
    <t>bdod_15-30cm_mean_max</t>
  </si>
  <si>
    <t>bdod_15-30cm_mean_mean</t>
  </si>
  <si>
    <t>bdod_15-30cm_mean_min</t>
  </si>
  <si>
    <t>bdod_15-30cm_mean_stdDev</t>
  </si>
  <si>
    <t>bdod_30-60cm_mean_max</t>
  </si>
  <si>
    <t>bdod_30-60cm_mean_mean</t>
  </si>
  <si>
    <t>bdod_30-60cm_mean_min</t>
  </si>
  <si>
    <t>bdod_30-60cm_mean_stdDev</t>
  </si>
  <si>
    <t>bdod_60-100cm_mean_max</t>
  </si>
  <si>
    <t>bdod_60-100cm_mean_mean</t>
  </si>
  <si>
    <t>bdod_60-100cm_mean_min</t>
  </si>
  <si>
    <t>bdod_60-100cm_mean_stdDev</t>
  </si>
  <si>
    <t>bdod_100-200cm_mean_max</t>
  </si>
  <si>
    <t>bdod_100-200cm_mean_mean</t>
  </si>
  <si>
    <t>bdod_100-200cm_mean_min</t>
  </si>
  <si>
    <t>bdod_100-200cm_mean_stdDev</t>
  </si>
  <si>
    <t>cfvo_0-5cm_mean_max</t>
  </si>
  <si>
    <t>cfvo_0-5cm_mean_mean</t>
  </si>
  <si>
    <t>cfvo_0-5cm_mean_min</t>
  </si>
  <si>
    <t>cfvo_0-5cm_mean_stdDev</t>
  </si>
  <si>
    <t>cfvo_5-15cm_mean_max</t>
  </si>
  <si>
    <t>cfvo_5-15cm_mean_mean</t>
  </si>
  <si>
    <t>cfvo_5-15cm_mean_min</t>
  </si>
  <si>
    <t>cfvo_5-15cm_mean_stdDev</t>
  </si>
  <si>
    <t>cfvo_15-30cm_mean_max</t>
  </si>
  <si>
    <t>cfvo_15-30cm_mean_mean</t>
  </si>
  <si>
    <t>cfvo_15-30cm_mean_min</t>
  </si>
  <si>
    <t>cfvo_15-30cm_mean_stdDev</t>
  </si>
  <si>
    <t>cfvo_30-60cm_mean_max</t>
  </si>
  <si>
    <t>cfvo_30-60cm_mean_mean</t>
  </si>
  <si>
    <t>cfvo_30-60cm_mean_min</t>
  </si>
  <si>
    <t>cfvo_30-60cm_mean_stdDev</t>
  </si>
  <si>
    <t>cfvo_60-100cm_mean_max</t>
  </si>
  <si>
    <t>cfvo_60-100cm_mean_mean</t>
  </si>
  <si>
    <t>cfvo_60-100cm_mean_min</t>
  </si>
  <si>
    <t>cfvo_60-100cm_mean_stdDev</t>
  </si>
  <si>
    <t>cfvo_100-200cm_mean_max</t>
  </si>
  <si>
    <t>cfvo_100-200cm_mean_mean</t>
  </si>
  <si>
    <t>cfvo_100-200cm_mean_min</t>
  </si>
  <si>
    <t>cfvo_100-200cm_mean_stdDev</t>
  </si>
  <si>
    <t>ocd_0-5cm_mean_max</t>
  </si>
  <si>
    <t>ocd_0-5cm_mean_mean</t>
  </si>
  <si>
    <t>ocd_0-5cm_mean_min</t>
  </si>
  <si>
    <t>ocd_0-5cm_mean_stdDev</t>
  </si>
  <si>
    <t>ocd_5-15cm_mean_max</t>
  </si>
  <si>
    <t>ocd_5-15cm_mean_mean</t>
  </si>
  <si>
    <t>ocd_5-15cm_mean_min</t>
  </si>
  <si>
    <t>ocd_5-15cm_mean_stdDev</t>
  </si>
  <si>
    <t>ocd_15-30cm_mean_max</t>
  </si>
  <si>
    <t>ocd_15-30cm_mean_mean</t>
  </si>
  <si>
    <t>ocd_15-30cm_mean_min</t>
  </si>
  <si>
    <t>ocd_15-30cm_mean_stdDev</t>
  </si>
  <si>
    <t>ocd_30-60cm_mean_max</t>
  </si>
  <si>
    <t>ocd_30-60cm_mean_mean</t>
  </si>
  <si>
    <t>ocd_30-60cm_mean_min</t>
  </si>
  <si>
    <t>ocd_30-60cm_mean_stdDev</t>
  </si>
  <si>
    <t>ocd_60-100cm_mean_max</t>
  </si>
  <si>
    <t>ocd_60-100cm_mean_mean</t>
  </si>
  <si>
    <t>ocd_60-100cm_mean_min</t>
  </si>
  <si>
    <t>ocd_60-100cm_mean_stdDev</t>
  </si>
  <si>
    <t>ocd_100-200cm_mean_max</t>
  </si>
  <si>
    <t>ocd_100-200cm_mean_mean</t>
  </si>
  <si>
    <t>ocd_100-200cm_mean_min</t>
  </si>
  <si>
    <t>ocd_100-200cm_mean_stdDev</t>
  </si>
  <si>
    <t>bdod</t>
  </si>
  <si>
    <t>cfvo</t>
  </si>
  <si>
    <t>ocd</t>
  </si>
  <si>
    <t>Bulk density</t>
  </si>
  <si>
    <t>cg/cm3</t>
  </si>
  <si>
    <t>Per10000</t>
  </si>
  <si>
    <t>Coarse fragments (volumetric)</t>
  </si>
  <si>
    <t>Soil Organic carbon density</t>
  </si>
  <si>
    <t>dg/dm3</t>
  </si>
  <si>
    <t>pf_spor</t>
  </si>
  <si>
    <t>﻿pf_cont</t>
  </si>
  <si>
    <t>pf_disc</t>
  </si>
  <si>
    <t>pf_isol</t>
  </si>
  <si>
    <t>km2/km2</t>
  </si>
  <si>
    <t>fraction of watershed area underlain by isolated permafrost (10% - 50%)</t>
  </si>
  <si>
    <t>fraction of watershed area underlain by discontinuous permafrost (50% - 90%)</t>
  </si>
  <si>
    <t>fraction of watershed area underlain by continuous permafrost (&gt;90%)</t>
  </si>
  <si>
    <t>fraction of watershed area underlain by sporadic permafrost (&lt;10%)</t>
  </si>
  <si>
    <t>iwp_frac</t>
  </si>
  <si>
    <t>fraction of watershed area covered by ice wedge polygon terrain</t>
  </si>
  <si>
    <t>slope</t>
  </si>
  <si>
    <t>degrees</t>
  </si>
  <si>
    <t>index</t>
  </si>
  <si>
    <t>gid</t>
  </si>
  <si>
    <t>aspect</t>
  </si>
  <si>
    <t>pf_frac</t>
  </si>
  <si>
    <t>area_km2</t>
  </si>
  <si>
    <t>soilt_23</t>
  </si>
  <si>
    <t>soilt_24</t>
  </si>
  <si>
    <t>soilt_25</t>
  </si>
  <si>
    <t>soilt_26</t>
  </si>
  <si>
    <t>soilt_27</t>
  </si>
  <si>
    <t>soilt_28</t>
  </si>
  <si>
    <t>soilt_29</t>
  </si>
  <si>
    <t>soilt_11</t>
  </si>
  <si>
    <t>soilt_12</t>
  </si>
  <si>
    <t>soilt_13</t>
  </si>
  <si>
    <t>soilt_14</t>
  </si>
  <si>
    <t>soilt_15</t>
  </si>
  <si>
    <t>soilt_16</t>
  </si>
  <si>
    <t>soilt_18</t>
  </si>
  <si>
    <t>soilt_1</t>
  </si>
  <si>
    <t>soilt_3</t>
  </si>
  <si>
    <t>soilt_4</t>
  </si>
  <si>
    <t>soilt_5</t>
  </si>
  <si>
    <t>soilt_6</t>
  </si>
  <si>
    <t>soilt_7</t>
  </si>
  <si>
    <t>soilt_8</t>
  </si>
  <si>
    <t>soilt_20</t>
  </si>
  <si>
    <t>soilt_21</t>
  </si>
  <si>
    <t>terrain_0</t>
  </si>
  <si>
    <t>terrain_1</t>
  </si>
  <si>
    <t>terrain_2</t>
  </si>
  <si>
    <t>terrain_3</t>
  </si>
  <si>
    <t>terrain_4</t>
  </si>
  <si>
    <t>terrain_5</t>
  </si>
  <si>
    <t>terrain_6</t>
  </si>
  <si>
    <t>terrain_7</t>
  </si>
  <si>
    <t>terrain_8</t>
  </si>
  <si>
    <t>terrain_9</t>
  </si>
  <si>
    <t>terrain_10</t>
  </si>
  <si>
    <t>terrain_11</t>
  </si>
  <si>
    <t>terrain_12</t>
  </si>
  <si>
    <t>terrain_13</t>
  </si>
  <si>
    <t>terrain_14</t>
  </si>
  <si>
    <t>zmin</t>
  </si>
  <si>
    <t>zmax</t>
  </si>
  <si>
    <t>zmean</t>
  </si>
  <si>
    <t>zstd</t>
  </si>
  <si>
    <t>zmed</t>
  </si>
  <si>
    <t>water_frac</t>
  </si>
  <si>
    <t>land_frac</t>
  </si>
  <si>
    <t>soc_1_max</t>
  </si>
  <si>
    <t>soc_1_mean</t>
  </si>
  <si>
    <t>soc_1_min</t>
  </si>
  <si>
    <t>soc_1_std</t>
  </si>
  <si>
    <t>soc_2_max</t>
  </si>
  <si>
    <t>soc_2_mean</t>
  </si>
  <si>
    <t>soc_2_min</t>
  </si>
  <si>
    <t>soc_2_std</t>
  </si>
  <si>
    <t>soc_3_max</t>
  </si>
  <si>
    <t>soc_3_mean</t>
  </si>
  <si>
    <t>soc_3_min</t>
  </si>
  <si>
    <t>soc_3_std</t>
  </si>
  <si>
    <t>soc_4_max</t>
  </si>
  <si>
    <t>soc_4_mean</t>
  </si>
  <si>
    <t>soc_4_min</t>
  </si>
  <si>
    <t>soc_4_std</t>
  </si>
  <si>
    <t>soc_5_max</t>
  </si>
  <si>
    <t>soc_5_mean</t>
  </si>
  <si>
    <t>soc_5_min</t>
  </si>
  <si>
    <t>soc_5_std</t>
  </si>
  <si>
    <t>soc_6_max</t>
  </si>
  <si>
    <t>soc_6_mean</t>
  </si>
  <si>
    <t>soc_6_min</t>
  </si>
  <si>
    <t>soc_6_std</t>
  </si>
  <si>
    <t>ocs_max</t>
  </si>
  <si>
    <t>ocs_mean</t>
  </si>
  <si>
    <t>ocs_min</t>
  </si>
  <si>
    <t>ocs_std</t>
  </si>
  <si>
    <t>s_epot</t>
  </si>
  <si>
    <t>s_etot</t>
  </si>
  <si>
    <t>s_lai_hi</t>
  </si>
  <si>
    <t>s_lai_lo</t>
  </si>
  <si>
    <t>s_runoff</t>
  </si>
  <si>
    <t>s_snowcove</t>
  </si>
  <si>
    <t>s_snowdept</t>
  </si>
  <si>
    <t>s_snowmelt</t>
  </si>
  <si>
    <t>s_soiltem1</t>
  </si>
  <si>
    <t>s_soiltem2</t>
  </si>
  <si>
    <t>s_soiltem3</t>
  </si>
  <si>
    <t>s_soiltem4</t>
  </si>
  <si>
    <t>s_temp_2m</t>
  </si>
  <si>
    <t>s_totprec</t>
  </si>
  <si>
    <t>frac_burn</t>
  </si>
  <si>
    <t>s_TCB_max</t>
  </si>
  <si>
    <t>s_TCB_mean</t>
  </si>
  <si>
    <t>s_TCB_med</t>
  </si>
  <si>
    <t>s_TCB_min</t>
  </si>
  <si>
    <t>s_TCB_std</t>
  </si>
  <si>
    <t>s_TCG_max</t>
  </si>
  <si>
    <t>s_TCG_mean</t>
  </si>
  <si>
    <t>s_TCG_med</t>
  </si>
  <si>
    <t>s_TCG_min</t>
  </si>
  <si>
    <t>s_TCG_std</t>
  </si>
  <si>
    <t>s_TCW_max</t>
  </si>
  <si>
    <t>s_TCW_mean</t>
  </si>
  <si>
    <t>s_TCW_med</t>
  </si>
  <si>
    <t>s_TCW_min</t>
  </si>
  <si>
    <t>s_TCW_std</t>
  </si>
  <si>
    <t>ocs_med</t>
  </si>
  <si>
    <t>frac_ice</t>
  </si>
  <si>
    <t>alt_max</t>
  </si>
  <si>
    <t>alt_mean</t>
  </si>
  <si>
    <t>alt_median</t>
  </si>
  <si>
    <t>alt_min</t>
  </si>
  <si>
    <t>alt_std</t>
  </si>
  <si>
    <t>twi_min</t>
  </si>
  <si>
    <t>twi_max</t>
  </si>
  <si>
    <t>twi_mean</t>
  </si>
  <si>
    <t>twi_std</t>
  </si>
  <si>
    <t>twi_med</t>
  </si>
  <si>
    <t>perimeter</t>
  </si>
  <si>
    <t>gravelius</t>
  </si>
  <si>
    <t>LS_min</t>
  </si>
  <si>
    <t>LS_max</t>
  </si>
  <si>
    <t>LS_mean</t>
  </si>
  <si>
    <t>LS_std</t>
  </si>
  <si>
    <t>LS_med</t>
  </si>
  <si>
    <t>cslope_min</t>
  </si>
  <si>
    <t>cslope_max</t>
  </si>
  <si>
    <t>cslope_mea</t>
  </si>
  <si>
    <t>cslope_std</t>
  </si>
  <si>
    <t>cslope_med</t>
  </si>
  <si>
    <t>NDVI_max</t>
  </si>
  <si>
    <t>NDVI_mean</t>
  </si>
  <si>
    <t>NDVI_min</t>
  </si>
  <si>
    <t>NDVI_stdDe</t>
  </si>
  <si>
    <t>sNDVI_max</t>
  </si>
  <si>
    <t>sNDVI_mean</t>
  </si>
  <si>
    <t>sNDVI_min</t>
  </si>
  <si>
    <t>sNDVI_std</t>
  </si>
  <si>
    <t>gt_1_max</t>
  </si>
  <si>
    <t>gt_1_mean</t>
  </si>
  <si>
    <t>gt_1_min</t>
  </si>
  <si>
    <t>gt_1_std</t>
  </si>
  <si>
    <t>gt_2_max</t>
  </si>
  <si>
    <t>gt_2_mean</t>
  </si>
  <si>
    <t>gt_2_min</t>
  </si>
  <si>
    <t>gt_2_std</t>
  </si>
  <si>
    <t>gt_3_max</t>
  </si>
  <si>
    <t>gt_3_mean</t>
  </si>
  <si>
    <t>gt_3_min</t>
  </si>
  <si>
    <t>gt_3_std</t>
  </si>
  <si>
    <t>gt_4_max</t>
  </si>
  <si>
    <t>gt_4_mean</t>
  </si>
  <si>
    <t>gt_4_min</t>
  </si>
  <si>
    <t>gt_4_std</t>
  </si>
  <si>
    <t>lc_10</t>
  </si>
  <si>
    <t>lc_20</t>
  </si>
  <si>
    <t>lc_30</t>
  </si>
  <si>
    <t>lc_40</t>
  </si>
  <si>
    <t>lc_50</t>
  </si>
  <si>
    <t>lc_60</t>
  </si>
  <si>
    <t>lc_70</t>
  </si>
  <si>
    <t>lc_80</t>
  </si>
  <si>
    <t>lc_90</t>
  </si>
  <si>
    <t>lc_95</t>
  </si>
  <si>
    <t>lc_100</t>
  </si>
  <si>
    <t>continent</t>
  </si>
  <si>
    <t>runoff_mea</t>
  </si>
  <si>
    <t>pf_cont</t>
  </si>
  <si>
    <t>area_division</t>
  </si>
  <si>
    <t>column name</t>
  </si>
  <si>
    <t>Basic properties</t>
  </si>
  <si>
    <t>Permafrost</t>
  </si>
  <si>
    <t>Landform (Theobald, 2015)</t>
  </si>
  <si>
    <t>Soil properties</t>
  </si>
  <si>
    <t>ERA trend</t>
  </si>
  <si>
    <t>NDVI</t>
  </si>
  <si>
    <t>ESA10mLandcover</t>
  </si>
  <si>
    <t>ERA 5-land annual means</t>
  </si>
  <si>
    <t>ERA 5-land snow</t>
  </si>
  <si>
    <t>TCVIS trend</t>
  </si>
  <si>
    <t>Index</t>
  </si>
  <si>
    <t>category</t>
  </si>
  <si>
    <t>km2</t>
  </si>
  <si>
    <t>Watershed area</t>
  </si>
  <si>
    <t>Watershed average aspect calculated as the averaged aspect of the 90m-resolution aspect derived from the source DEM</t>
  </si>
  <si>
    <t>Watershed slope calculated as the averaged slope of the 90m-resolution slope derived from the source DEM</t>
  </si>
  <si>
    <t>Minimum watershed elevation above mean sea level</t>
  </si>
  <si>
    <t>Maximum watershed elevation above mean sea level</t>
  </si>
  <si>
    <t>Mean watershed elevation above mean sea level</t>
  </si>
  <si>
    <t>Standard deviation of mean watershed elevation above mean sea level</t>
  </si>
  <si>
    <t>Median watershed elevation above mean sea level</t>
  </si>
  <si>
    <t>Fraction of watershed area covered by surface water</t>
  </si>
  <si>
    <t>Fraction of watershed area covered by land</t>
  </si>
  <si>
    <t>Fraction of watershed area covered by burn scars younger than 10 years old</t>
  </si>
  <si>
    <t>Fraction of watershed area covered by glacier ice and/or ice-sheets</t>
  </si>
  <si>
    <t>km</t>
  </si>
  <si>
    <t>Perimeter</t>
  </si>
  <si>
    <t>Gravelius index</t>
  </si>
  <si>
    <t xml:space="preserve">Minimum watershed slope length value </t>
  </si>
  <si>
    <t xml:space="preserve">Maximum watershed slope length value </t>
  </si>
  <si>
    <t xml:space="preserve">Mean watershed slope length value </t>
  </si>
  <si>
    <t xml:space="preserve">Standard deviation of mean watershed slope length value </t>
  </si>
  <si>
    <t xml:space="preserve">Median watershed slope length value </t>
  </si>
  <si>
    <t>rad</t>
  </si>
  <si>
    <t>(sub-)continent</t>
  </si>
  <si>
    <t>label to distinguish between big 6, middle 9, 'thousands' and remainder</t>
  </si>
  <si>
    <t>Minimum watershed SAGA topographic wetness index</t>
  </si>
  <si>
    <t>Maximum watershed SAGA topographic wetness index</t>
  </si>
  <si>
    <t>Mean watershed SAGA topographic wetness index</t>
  </si>
  <si>
    <t>Standard deviation of mean SAGA watershed topographic wetness index</t>
  </si>
  <si>
    <t>Median watershed SAGA topographic wetness index</t>
  </si>
  <si>
    <t>Minimum catchment slope calculated following SAGA method for SAGA wetness index multiply by (180/pi) for degrees</t>
  </si>
  <si>
    <t>Maximum catchment slope calculated following SAGA method for SAGA wetness index multiply by (180/pi) for degrees</t>
  </si>
  <si>
    <t>Mean catchment slope calculated following SAGA method for SAGA wetness index multiply by (180/pi) for degrees</t>
  </si>
  <si>
    <t>Standard deviation of mean catchment slope calculated following SAGA method for SAGA wetness index multiply by (180/pi) for degrees</t>
  </si>
  <si>
    <t>Median catchment slope calculated following SAGA method for SAGA wetness index multiply by (180/pi) for degrees</t>
  </si>
  <si>
    <t xml:space="preserve">Maximum Tasseled Cap Browning index slope (change over the period </t>
  </si>
  <si>
    <t>sand_0-5cm_mean_max</t>
  </si>
  <si>
    <t>sand_0-5cm_mean_mean</t>
  </si>
  <si>
    <t>sand_0-5cm_mean_min</t>
  </si>
  <si>
    <t>sand_0-5cm_mean_stdDev</t>
  </si>
  <si>
    <t>sand_5-15cm_mean_max</t>
  </si>
  <si>
    <t>sand_5-15cm_mean_mean</t>
  </si>
  <si>
    <t>sand_5-15cm_mean_min</t>
  </si>
  <si>
    <t>sand_5-15cm_mean_stdDev</t>
  </si>
  <si>
    <t>sand_15-30cm_mean_max</t>
  </si>
  <si>
    <t>sand_15-30cm_mean_mean</t>
  </si>
  <si>
    <t>sand_15-30cm_mean_min</t>
  </si>
  <si>
    <t>sand_15-30cm_mean_stdDev</t>
  </si>
  <si>
    <t>sand_30-60cm_mean_max</t>
  </si>
  <si>
    <t>sand_30-60cm_mean_mean</t>
  </si>
  <si>
    <t>sand_30-60cm_mean_min</t>
  </si>
  <si>
    <t>sand_30-60cm_mean_stdDev</t>
  </si>
  <si>
    <t>sand_60-100cm_mean_max</t>
  </si>
  <si>
    <t>sand_60-100cm_mean_mean</t>
  </si>
  <si>
    <t>sand_60-100cm_mean_min</t>
  </si>
  <si>
    <t>sand_60-100cm_mean_stdDev</t>
  </si>
  <si>
    <t>sand_100-200cm_mean_max</t>
  </si>
  <si>
    <t>sand_100-200cm_mean_mean</t>
  </si>
  <si>
    <t>sand_100-200cm_mean_min</t>
  </si>
  <si>
    <t>sand_100-200cm_mean_stdDev</t>
  </si>
  <si>
    <t>silt_0-5cm_mean_max</t>
  </si>
  <si>
    <t>silt_0-5cm_mean_mean</t>
  </si>
  <si>
    <t>silt_0-5cm_mean_min</t>
  </si>
  <si>
    <t>silt_0-5cm_mean_stdDev</t>
  </si>
  <si>
    <t>silt_5-15cm_mean_max</t>
  </si>
  <si>
    <t>silt_5-15cm_mean_mean</t>
  </si>
  <si>
    <t>silt_5-15cm_mean_min</t>
  </si>
  <si>
    <t>silt_5-15cm_mean_stdDev</t>
  </si>
  <si>
    <t>silt_15-30cm_mean_max</t>
  </si>
  <si>
    <t>silt_15-30cm_mean_mean</t>
  </si>
  <si>
    <t>silt_15-30cm_mean_min</t>
  </si>
  <si>
    <t>silt_15-30cm_mean_stdDev</t>
  </si>
  <si>
    <t>silt_30-60cm_mean_max</t>
  </si>
  <si>
    <t>silt_30-60cm_mean_mean</t>
  </si>
  <si>
    <t>silt_30-60cm_mean_min</t>
  </si>
  <si>
    <t>silt_30-60cm_mean_stdDev</t>
  </si>
  <si>
    <t>silt_60-100cm_mean_max</t>
  </si>
  <si>
    <t>silt_60-100cm_mean_mean</t>
  </si>
  <si>
    <t>silt_60-100cm_mean_min</t>
  </si>
  <si>
    <t>silt_60-100cm_mean_stdDev</t>
  </si>
  <si>
    <t>silt_100-200cm_mean_max</t>
  </si>
  <si>
    <t>silt_100-200cm_mean_mean</t>
  </si>
  <si>
    <t>silt_100-200cm_mean_min</t>
  </si>
  <si>
    <t>silt_100-200cm_mean_stdDev</t>
  </si>
  <si>
    <t>clay_0-5cm_mean_max</t>
  </si>
  <si>
    <t>clay_0-5cm_mean_mean</t>
  </si>
  <si>
    <t>clay_0-5cm_mean_min</t>
  </si>
  <si>
    <t>clay_0-5cm_mean_stdDev</t>
  </si>
  <si>
    <t>clay_5-15cm_mean_max</t>
  </si>
  <si>
    <t>clay_5-15cm_mean_mean</t>
  </si>
  <si>
    <t>clay_5-15cm_mean_min</t>
  </si>
  <si>
    <t>clay_5-15cm_mean_stdDev</t>
  </si>
  <si>
    <t>clay_15-30cm_mean_max</t>
  </si>
  <si>
    <t>clay_15-30cm_mean_mean</t>
  </si>
  <si>
    <t>clay_15-30cm_mean_min</t>
  </si>
  <si>
    <t>clay_15-30cm_mean_stdDev</t>
  </si>
  <si>
    <t>clay_30-60cm_mean_max</t>
  </si>
  <si>
    <t>clay_30-60cm_mean_mean</t>
  </si>
  <si>
    <t>clay_30-60cm_mean_min</t>
  </si>
  <si>
    <t>clay_30-60cm_mean_stdDev</t>
  </si>
  <si>
    <t>clay_60-100cm_mean_max</t>
  </si>
  <si>
    <t>clay_60-100cm_mean_mean</t>
  </si>
  <si>
    <t>clay_60-100cm_mean_min</t>
  </si>
  <si>
    <t>clay_60-100cm_mean_stdDev</t>
  </si>
  <si>
    <t>clay_100-200cm_mean_max</t>
  </si>
  <si>
    <t>clay_100-200cm_mean_mean</t>
  </si>
  <si>
    <t>clay_100-200cm_mean_min</t>
  </si>
  <si>
    <t>clay_100-200cm_mean_stdDev</t>
  </si>
  <si>
    <t>nitrogen_0-5cm_mean_max</t>
  </si>
  <si>
    <t>nitrogen_0-5cm_mean_mean</t>
  </si>
  <si>
    <t>nitrogen_0-5cm_mean_min</t>
  </si>
  <si>
    <t>nitrogen_0-5cm_mean_stdDev</t>
  </si>
  <si>
    <t>nitrogen_5-15cm_mean_max</t>
  </si>
  <si>
    <t>nitrogen_5-15cm_mean_mean</t>
  </si>
  <si>
    <t>nitrogen_5-15cm_mean_min</t>
  </si>
  <si>
    <t>nitrogen_5-15cm_mean_stdDev</t>
  </si>
  <si>
    <t>nitrogen_15-30cm_mean_max</t>
  </si>
  <si>
    <t>nitrogen_15-30cm_mean_mean</t>
  </si>
  <si>
    <t>nitrogen_15-30cm_mean_min</t>
  </si>
  <si>
    <t>nitrogen_15-30cm_mean_stdDev</t>
  </si>
  <si>
    <t>nitrogen_30-60cm_mean_max</t>
  </si>
  <si>
    <t>nitrogen_30-60cm_mean_mean</t>
  </si>
  <si>
    <t>nitrogen_30-60cm_mean_min</t>
  </si>
  <si>
    <t>nitrogen_30-60cm_mean_stdDev</t>
  </si>
  <si>
    <t>nitrogen_60-100cm_mean_max</t>
  </si>
  <si>
    <t>nitrogen_60-100cm_mean_mean</t>
  </si>
  <si>
    <t>nitrogen_60-100cm_mean_min</t>
  </si>
  <si>
    <t>nitrogen_60-100cm_mean_stdDev</t>
  </si>
  <si>
    <t>nitrogen_100-200cm_mean_max</t>
  </si>
  <si>
    <t>nitrogen_100-200cm_mean_mean</t>
  </si>
  <si>
    <t>nitrogen_100-200cm_mean_min</t>
  </si>
  <si>
    <t>nitrogen_100-200cm_mean_stdDev</t>
  </si>
  <si>
    <t>sand</t>
  </si>
  <si>
    <t>silt</t>
  </si>
  <si>
    <t>clay</t>
  </si>
  <si>
    <t>nitrogen</t>
  </si>
  <si>
    <t>g/kg</t>
  </si>
  <si>
    <t>cg/kg</t>
  </si>
  <si>
    <t>bdod_1_max</t>
  </si>
  <si>
    <t>bdod_1_mea</t>
  </si>
  <si>
    <t>bdod_1_min</t>
  </si>
  <si>
    <t>bdod_1_std</t>
  </si>
  <si>
    <t>bdod_2_max</t>
  </si>
  <si>
    <t>bdod_2_mea</t>
  </si>
  <si>
    <t>bdod_2_min</t>
  </si>
  <si>
    <t>bdod_2_std</t>
  </si>
  <si>
    <t>bdod_3_max</t>
  </si>
  <si>
    <t>bdod_3_mea</t>
  </si>
  <si>
    <t>bdod_3_min</t>
  </si>
  <si>
    <t>bdod_3_std</t>
  </si>
  <si>
    <t>bdod_4_max</t>
  </si>
  <si>
    <t>bdod_4_mea</t>
  </si>
  <si>
    <t>bdod_4_min</t>
  </si>
  <si>
    <t>bdod_4_std</t>
  </si>
  <si>
    <t>bdod_5_max</t>
  </si>
  <si>
    <t>bdod_5_mea</t>
  </si>
  <si>
    <t>bdod_5_min</t>
  </si>
  <si>
    <t>bdod_5_std</t>
  </si>
  <si>
    <t>bdod_6_max</t>
  </si>
  <si>
    <t>bdod_6_mea</t>
  </si>
  <si>
    <t>bdod_6_min</t>
  </si>
  <si>
    <t>bdod_6_std</t>
  </si>
  <si>
    <t>cfvo_1_max</t>
  </si>
  <si>
    <t>cfvo_1_mea</t>
  </si>
  <si>
    <t>cfvo_1_min</t>
  </si>
  <si>
    <t>cfvo_1_std</t>
  </si>
  <si>
    <t>cfvo_2_max</t>
  </si>
  <si>
    <t>cfvo_2_mea</t>
  </si>
  <si>
    <t>cfvo_2_min</t>
  </si>
  <si>
    <t>cfvo_2_std</t>
  </si>
  <si>
    <t>cfvo_3_max</t>
  </si>
  <si>
    <t>cfvo_3_mea</t>
  </si>
  <si>
    <t>cfvo_3_min</t>
  </si>
  <si>
    <t>cfvo_3_std</t>
  </si>
  <si>
    <t>cfvo_4_max</t>
  </si>
  <si>
    <t>cfvo_4_mea</t>
  </si>
  <si>
    <t>cfvo_4_min</t>
  </si>
  <si>
    <t>cfvo_4_std</t>
  </si>
  <si>
    <t>cfvo_5_max</t>
  </si>
  <si>
    <t>cfvo_5_mea</t>
  </si>
  <si>
    <t>cfvo_5_min</t>
  </si>
  <si>
    <t>cfvo_5_std</t>
  </si>
  <si>
    <t>cfvo_6_max</t>
  </si>
  <si>
    <t>cfvo_6_mea</t>
  </si>
  <si>
    <t>cfvo_6_min</t>
  </si>
  <si>
    <t>cfvo_6_std</t>
  </si>
  <si>
    <t>ocd_1_max</t>
  </si>
  <si>
    <t>ocd_1_mean</t>
  </si>
  <si>
    <t>ocd_1_min</t>
  </si>
  <si>
    <t>ocd_1_std</t>
  </si>
  <si>
    <t>ocd_2_max</t>
  </si>
  <si>
    <t>ocd_2_mean</t>
  </si>
  <si>
    <t>ocd_2_min</t>
  </si>
  <si>
    <t>ocd_2_std</t>
  </si>
  <si>
    <t>ocd_3_max</t>
  </si>
  <si>
    <t>ocd_3_mean</t>
  </si>
  <si>
    <t>ocd_3_min</t>
  </si>
  <si>
    <t>ocd_3_std</t>
  </si>
  <si>
    <t>ocd_4_max</t>
  </si>
  <si>
    <t>ocd_4_mean</t>
  </si>
  <si>
    <t>ocd_4_min</t>
  </si>
  <si>
    <t>ocd_4_std</t>
  </si>
  <si>
    <t>ocd_5_max</t>
  </si>
  <si>
    <t>ocd_5_mean</t>
  </si>
  <si>
    <t>ocd_5_min</t>
  </si>
  <si>
    <t>ocd_5_std</t>
  </si>
  <si>
    <t>ocd_6_max</t>
  </si>
  <si>
    <t>ocd_6_mean</t>
  </si>
  <si>
    <t>ocd_6_min</t>
  </si>
  <si>
    <t>ocd_6_std</t>
  </si>
  <si>
    <t>sand_1_max</t>
  </si>
  <si>
    <t>sand_1_mea</t>
  </si>
  <si>
    <t>sand_1_min</t>
  </si>
  <si>
    <t>sand_1_std</t>
  </si>
  <si>
    <t>sand_2_max</t>
  </si>
  <si>
    <t>sand_2_mea</t>
  </si>
  <si>
    <t>sand_2_min</t>
  </si>
  <si>
    <t>sand_2_std</t>
  </si>
  <si>
    <t>sand_3_max</t>
  </si>
  <si>
    <t>sand_3_mea</t>
  </si>
  <si>
    <t>sand_3_min</t>
  </si>
  <si>
    <t>sand_3_std</t>
  </si>
  <si>
    <t>sand_4_max</t>
  </si>
  <si>
    <t>sand_4_mea</t>
  </si>
  <si>
    <t>sand_4_min</t>
  </si>
  <si>
    <t>sand_4_std</t>
  </si>
  <si>
    <t>sand_5_max</t>
  </si>
  <si>
    <t>sand_5_mea</t>
  </si>
  <si>
    <t>sand_5_min</t>
  </si>
  <si>
    <t>sand_5_std</t>
  </si>
  <si>
    <t>sand_6_max</t>
  </si>
  <si>
    <t>sand_6_mea</t>
  </si>
  <si>
    <t>sand_6_min</t>
  </si>
  <si>
    <t>sand_6_std</t>
  </si>
  <si>
    <t>silt_1_max</t>
  </si>
  <si>
    <t>silt_1_mea</t>
  </si>
  <si>
    <t>silt_1_min</t>
  </si>
  <si>
    <t>silt_1_std</t>
  </si>
  <si>
    <t>silt_2_max</t>
  </si>
  <si>
    <t>silt_2_mea</t>
  </si>
  <si>
    <t>silt_2_min</t>
  </si>
  <si>
    <t>silt_2_std</t>
  </si>
  <si>
    <t>silt_3_max</t>
  </si>
  <si>
    <t>silt_3_mea</t>
  </si>
  <si>
    <t>silt_3_min</t>
  </si>
  <si>
    <t>silt_3_std</t>
  </si>
  <si>
    <t>silt_4_max</t>
  </si>
  <si>
    <t>silt_4_mea</t>
  </si>
  <si>
    <t>silt_4_min</t>
  </si>
  <si>
    <t>silt_4_std</t>
  </si>
  <si>
    <t>silt_5_max</t>
  </si>
  <si>
    <t>silt_5_mea</t>
  </si>
  <si>
    <t>silt_5_min</t>
  </si>
  <si>
    <t>silt_5_std</t>
  </si>
  <si>
    <t>silt_6_max</t>
  </si>
  <si>
    <t>silt_6_mea</t>
  </si>
  <si>
    <t>silt_6_min</t>
  </si>
  <si>
    <t>silt_6_std</t>
  </si>
  <si>
    <t>clay_1_max</t>
  </si>
  <si>
    <t>clay_1_mea</t>
  </si>
  <si>
    <t>clay_1_min</t>
  </si>
  <si>
    <t>clay_1_std</t>
  </si>
  <si>
    <t>clay_2_max</t>
  </si>
  <si>
    <t>clay_2_mea</t>
  </si>
  <si>
    <t>clay_2_min</t>
  </si>
  <si>
    <t>clay_2_std</t>
  </si>
  <si>
    <t>clay_3_max</t>
  </si>
  <si>
    <t>clay_3_mea</t>
  </si>
  <si>
    <t>clay_3_min</t>
  </si>
  <si>
    <t>clay_3_std</t>
  </si>
  <si>
    <t>clay_4_max</t>
  </si>
  <si>
    <t>clay_4_mea</t>
  </si>
  <si>
    <t>clay_4_min</t>
  </si>
  <si>
    <t>clay_4_std</t>
  </si>
  <si>
    <t>clay_5_max</t>
  </si>
  <si>
    <t>clay_5_mea</t>
  </si>
  <si>
    <t>clay_5_min</t>
  </si>
  <si>
    <t>clay_5_std</t>
  </si>
  <si>
    <t>clay_6_max</t>
  </si>
  <si>
    <t>clay_6_mea</t>
  </si>
  <si>
    <t>clay_6_min</t>
  </si>
  <si>
    <t>clay_6_std</t>
  </si>
  <si>
    <t>nitr_1_max</t>
  </si>
  <si>
    <t>nitr_1_mea</t>
  </si>
  <si>
    <t>nitr_1_min</t>
  </si>
  <si>
    <t>nitr_1_std</t>
  </si>
  <si>
    <t>nitr_2_max</t>
  </si>
  <si>
    <t>nitr_2_mea</t>
  </si>
  <si>
    <t>nitr_2_min</t>
  </si>
  <si>
    <t>nitr_2_std</t>
  </si>
  <si>
    <t>nitr_3_max</t>
  </si>
  <si>
    <t>nitr_3_mea</t>
  </si>
  <si>
    <t>nitr_3_min</t>
  </si>
  <si>
    <t>nitr_3_std</t>
  </si>
  <si>
    <t>nitr_4_max</t>
  </si>
  <si>
    <t>nitr_4_mea</t>
  </si>
  <si>
    <t>nitr_4_min</t>
  </si>
  <si>
    <t>nitr_4_std</t>
  </si>
  <si>
    <t>nitr_5_max</t>
  </si>
  <si>
    <t>nitr_5_mea</t>
  </si>
  <si>
    <t>nitr_5_min</t>
  </si>
  <si>
    <t>nitr_5_std</t>
  </si>
  <si>
    <t>nitr_6_max</t>
  </si>
  <si>
    <t>nitr_6_mea</t>
  </si>
  <si>
    <t>nitr_6_min</t>
  </si>
  <si>
    <t>nitr_6_std</t>
  </si>
  <si>
    <t>Fraction permafrost coverage</t>
  </si>
  <si>
    <t>Max. active layer thickness</t>
  </si>
  <si>
    <t>Mean active layer thickness</t>
  </si>
  <si>
    <t>Median active layer thickness</t>
  </si>
  <si>
    <t>Min. active layer thickness</t>
  </si>
  <si>
    <t>Standard deviation of mean active layer thickness</t>
  </si>
  <si>
    <t>Category</t>
  </si>
  <si>
    <t>Number of columns</t>
  </si>
  <si>
    <t>Climate</t>
  </si>
  <si>
    <t>Landcover</t>
  </si>
  <si>
    <t>Terrain</t>
  </si>
  <si>
    <t>Soil</t>
  </si>
  <si>
    <t>Basic terrain properties</t>
  </si>
  <si>
    <t>Variable cluster</t>
  </si>
  <si>
    <t>ERA 5-land annual climate means</t>
  </si>
  <si>
    <t>ERA 1990-2019 trend</t>
  </si>
  <si>
    <t>ESA10m landcover classes</t>
  </si>
  <si>
    <t>std. NDVI-trend</t>
  </si>
  <si>
    <t>min. NDVI-trend</t>
  </si>
  <si>
    <t>mean NDVI-trend</t>
  </si>
  <si>
    <t>max. NDVI-trend</t>
  </si>
  <si>
    <t>max. NDVI</t>
  </si>
  <si>
    <t>mean NDVI</t>
  </si>
  <si>
    <t>min. NDVI</t>
  </si>
  <si>
    <t>std. NDVI</t>
  </si>
  <si>
    <t>NDVI + trends</t>
  </si>
  <si>
    <t>Rank</t>
  </si>
  <si>
    <t xml:space="preserve">Soil </t>
  </si>
  <si>
    <t xml:space="preserve">Mean  Tasseled Cap Browning index slope (change over the period </t>
  </si>
  <si>
    <t xml:space="preserve">Meadian  Tasseled Cap Browning index slope (change over the period </t>
  </si>
  <si>
    <t xml:space="preserve">Minimum  Tasseled Cap Browning index slope (change over the period </t>
  </si>
  <si>
    <t xml:space="preserve">Standard deviation of mean Tasseled Cap Browning index slope (change over the period </t>
  </si>
  <si>
    <t xml:space="preserve">Maximum Tasseled Cap Greening index slope (change over the period </t>
  </si>
  <si>
    <t xml:space="preserve">Mean  Tasseled Cap Greening index slope (change over the period </t>
  </si>
  <si>
    <t xml:space="preserve">Meadian  Tasseled Cap Greening index slope (change over the period </t>
  </si>
  <si>
    <t xml:space="preserve">Minimum  Tasseled Cap Greening index slope (change over the period </t>
  </si>
  <si>
    <t xml:space="preserve">Standard deviation of mean Tasseled Cap Greening index slope (change over the period </t>
  </si>
  <si>
    <t xml:space="preserve">Maximum Tasseled Cap Wettening index slope (change over the period </t>
  </si>
  <si>
    <t xml:space="preserve">Mean  Tasseled Cap Wettening index slope (change over the period </t>
  </si>
  <si>
    <t xml:space="preserve">Meadian  Tasseled Cap Wettening index slope (change over the period </t>
  </si>
  <si>
    <t xml:space="preserve">Minimum  Tasseled Cap Wettening index slope (change over the period </t>
  </si>
  <si>
    <t xml:space="preserve">Standard deviation of mean Tasseled Cap Wettening index slope (change over the period </t>
  </si>
  <si>
    <t>cm</t>
  </si>
  <si>
    <t>30y catchment mean ERA5-Land  Temperature of the soil in layer 1 (0 - 7 cm) of the ECMWF Integrated Forecasting System. The surface is at 0 cm. Soil temperature is set at the middle of each layer, and heat transfer is calculated at the interfaces between them. It is assumed that there is no heat transfer out of the bottom of the lowest layer.</t>
  </si>
  <si>
    <t>30y catchment mean ERA5-Land  Temperature of the soil in layer 2 (7-28 cm) of the ECMWF Integrated Forecasting System.</t>
  </si>
  <si>
    <t>30y catchment mean ERA5-Land  Temperature of the soil in layer 4 (100-289 cm) of the ECMWF Integrated Forecasting System.</t>
  </si>
  <si>
    <t>30y catchment mean ERA5-Land  Temperature of the soil in layer 3 (28-100 cm) of the ECMWF Integrated Forecasting System.</t>
  </si>
  <si>
    <t>30y catchment minimum ERA5-Land  Temperature of the soil in layer 1 (0 - 7 cm) of the ECMWF Integrated Forecasting System. The surface is at 0 cm. Soil temperature is set at the middle of each layer, and heat transfer is calculated at the interfaces between them. It is assumed that there is no heat transfer out of the bottom of the lowest layer.</t>
  </si>
  <si>
    <t>30y catchment maximum ERA5-Land  Temperature of the soil in layer 1 (0 - 7 cm) of the ECMWF Integrated Forecasting System. The surface is at 0 cm. Soil temperature is set at the middle of each layer, and heat transfer is calculated at the interfaces between them. It is assumed that there is no heat transfer out of the bottom of the lowest layer.</t>
  </si>
  <si>
    <t>30y catchment maximum ERA5-Land  Temperature of the soil in layer 2 (7-28 cm) of the ECMWF Integrated Forecasting System.</t>
  </si>
  <si>
    <t>30y catchment minimum ERA5-Land  Temperature of the soil in layer 2 (7-28 cm) of the ECMWF Integrated Forecasting System.</t>
  </si>
  <si>
    <t>standard deviation of 30y catchment mean ERA5-Land  Temperature of the soil in layer 2 (7-28 cm) of the ECMWF Integrated Forecasting System.</t>
  </si>
  <si>
    <t>30y catchment maximum ERA5-Land  Temperature of the soil in layer 4 (100-289 cm) of the ECMWF Integrated Forecasting System.</t>
  </si>
  <si>
    <t>30y catchment minimum ERA5-Land  Temperature of the soil in layer 4 (100-289 cm) of the ECMWF Integrated Forecasting System.</t>
  </si>
  <si>
    <t>standard deviation of 30y catchment mean ERA5-Land  Temperature of the soil in layer 4 (100-289 cm) of the ECMWF Integrated Forecasting System.</t>
  </si>
  <si>
    <t>30y catchment maximum ERA5-Land  Temperature of the soil in layer 3 (28-100 cm) of the ECMWF Integrated Forecasting System.</t>
  </si>
  <si>
    <t>standard deviation of 30y catchment mean ERA5-Land  Temperature of the soil in layer 3 (28-100 cm) of the ECMWF Integrated Forecasting System.</t>
  </si>
  <si>
    <t>30y catchment minimum ERA5-Land  Temperature of the soil in layer 3 (28-100 cm) of the ECMWF Integrated Forecasting System.</t>
  </si>
  <si>
    <t>m/d/mo</t>
  </si>
  <si>
    <t>K/d/mo</t>
  </si>
  <si>
    <t>slope of mean catchment potential evaporation from ERA5-Land monthly data</t>
  </si>
  <si>
    <t>slope of mean catchment total evaporation from ERA5-Land monthly data</t>
  </si>
  <si>
    <t>slope of mean catchment runoff from ERA5-Land monthly data</t>
  </si>
  <si>
    <t>slope of mean catchment snowcover in the months of November - April from ERA5-Land monthly data</t>
  </si>
  <si>
    <t>slope of mean catchment snow depth in the months of November - April from ERA5-Land monthly data</t>
  </si>
  <si>
    <t>slope of mean catchment snow melt in the months of November - April from ERA5-Land monthly data</t>
  </si>
  <si>
    <t>slope of mean catchment soil temperature (0-7cm) from ERA5-Land monthly data</t>
  </si>
  <si>
    <t>slope of mean catchment soil temperature (7-28cm) from ERA5-Land monthly data</t>
  </si>
  <si>
    <t>slope of mean catchment soil temperature (100-289cm) from ERA5-Land monthly data</t>
  </si>
  <si>
    <t>slope of mean catchment soil temperature (28-100cm) from ERA5-Land monthly data</t>
  </si>
  <si>
    <t>slope of mean catchment surface air temperature at 2m from ERA5-Land monthly data</t>
  </si>
  <si>
    <t>slope of mean catchment total precipitation from ERA5-Land monthly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</si>
</sst>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2"/>
      <color theme="1"/>
      <name val="Calibri"/>
      <family val="2"/>
      <scheme val="minor"/>
    </font>
    <font>
      <u/>
      <sz val="12"/>
      <color theme="10"/>
      <name val="Calibri"/>
      <family val="2"/>
      <scheme val="minor"/>
    </font>
    <font>
      <sz val="12"/>
      <color rgb="FF000000"/>
      <name val="Calibri"/>
      <family val="2"/>
      <scheme val="minor"/>
    </font>
    <font>
      <i/>
      <sz val="12"/>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6">
    <xf numFmtId="0" fontId="0" fillId="0" borderId="0" xfId="0"/>
    <xf numFmtId="0" fontId="1" fillId="0" borderId="0" xfId="0" applyFont="1"/>
    <xf numFmtId="2" fontId="0" fillId="0" borderId="0" xfId="0" applyNumberFormat="1"/>
    <xf numFmtId="1" fontId="0" fillId="0" borderId="0" xfId="0" applyNumberFormat="1"/>
    <xf numFmtId="2" fontId="1" fillId="0" borderId="0" xfId="0" applyNumberFormat="1" applyFont="1"/>
    <xf numFmtId="0" fontId="0" fillId="0" borderId="0" xfId="0" applyFont="1"/>
    <xf numFmtId="0" fontId="0" fillId="0" borderId="0" xfId="0" applyAlignment="1">
      <alignment horizontal="center"/>
    </xf>
    <xf numFmtId="0" fontId="0" fillId="0" borderId="0" xfId="0" applyAlignment="1">
      <alignment horizontal="right"/>
    </xf>
    <xf numFmtId="0" fontId="1" fillId="0" borderId="0" xfId="0" applyFont="1" applyAlignment="1">
      <alignment horizontal="right"/>
    </xf>
    <xf numFmtId="0" fontId="2" fillId="0" borderId="0" xfId="1"/>
    <xf numFmtId="0" fontId="3" fillId="0" borderId="0" xfId="0" applyFont="1"/>
    <xf numFmtId="0" fontId="4" fillId="0" borderId="0" xfId="0" applyFont="1"/>
    <xf numFmtId="0" fontId="0" fillId="0" borderId="0" xfId="0" quotePrefix="1"/>
    <xf numFmtId="0" fontId="0" fillId="0" borderId="0" xfId="0" applyAlignment="1">
      <alignment horizontal="left"/>
    </xf>
    <xf numFmtId="0" fontId="0" fillId="0" borderId="0" xfId="0" applyNumberFormat="1"/>
    <xf numFmtId="0" fontId="0" fillId="0" borderId="0" xfId="0" applyFill="1" applyAlignment="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5.xml.rels><?xml version="1.0" encoding="UTF-8" standalone="yes"?>
<Relationships xmlns="http://schemas.openxmlformats.org/package/2006/relationships"><Relationship Id="rId3" Type="http://schemas.openxmlformats.org/officeDocument/2006/relationships/hyperlink" Target="https://spacedata.copernicus.eu/web/cscda/dataset-details?articleId=394198" TargetMode="External"/><Relationship Id="rId2" Type="http://schemas.openxmlformats.org/officeDocument/2006/relationships/hyperlink" Target="https://doi.org/10.7265/N5V98602" TargetMode="External"/><Relationship Id="rId1" Type="http://schemas.openxmlformats.org/officeDocument/2006/relationships/hyperlink" Target="https://doi.org/10.5067/B8X58MQBFUP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B7759-828E-9D42-90B2-57AD53632106}">
  <dimension ref="A1:E16"/>
  <sheetViews>
    <sheetView workbookViewId="0">
      <selection activeCell="D17" sqref="D17"/>
    </sheetView>
  </sheetViews>
  <sheetFormatPr baseColWidth="10" defaultRowHeight="16" x14ac:dyDescent="0.2"/>
  <cols>
    <col min="2" max="2" width="11" bestFit="1" customWidth="1"/>
    <col min="3" max="3" width="29.33203125" bestFit="1" customWidth="1"/>
    <col min="4" max="4" width="20" bestFit="1" customWidth="1"/>
    <col min="6" max="6" width="29" customWidth="1"/>
  </cols>
  <sheetData>
    <row r="1" spans="1:5" x14ac:dyDescent="0.2">
      <c r="A1" s="1" t="s">
        <v>857</v>
      </c>
      <c r="B1" s="1" t="s">
        <v>837</v>
      </c>
      <c r="C1" s="1" t="s">
        <v>844</v>
      </c>
      <c r="D1" s="1" t="s">
        <v>838</v>
      </c>
    </row>
    <row r="2" spans="1:5" x14ac:dyDescent="0.2">
      <c r="A2">
        <v>1</v>
      </c>
      <c r="B2" t="s">
        <v>524</v>
      </c>
      <c r="C2" s="13" t="s">
        <v>154</v>
      </c>
      <c r="D2" s="14">
        <v>2</v>
      </c>
    </row>
    <row r="3" spans="1:5" x14ac:dyDescent="0.2">
      <c r="A3">
        <v>2</v>
      </c>
      <c r="B3" t="s">
        <v>841</v>
      </c>
      <c r="C3" s="15" t="s">
        <v>516</v>
      </c>
      <c r="D3" s="14">
        <v>15</v>
      </c>
    </row>
    <row r="4" spans="1:5" x14ac:dyDescent="0.2">
      <c r="A4">
        <v>2</v>
      </c>
      <c r="B4" t="s">
        <v>841</v>
      </c>
      <c r="C4" s="15" t="s">
        <v>843</v>
      </c>
      <c r="D4" s="14">
        <v>31</v>
      </c>
      <c r="E4">
        <f>SUM(D3:D4)</f>
        <v>46</v>
      </c>
    </row>
    <row r="5" spans="1:5" x14ac:dyDescent="0.2">
      <c r="A5">
        <v>3</v>
      </c>
      <c r="B5" t="s">
        <v>842</v>
      </c>
      <c r="C5" s="15" t="s">
        <v>191</v>
      </c>
      <c r="D5" s="14">
        <v>23</v>
      </c>
    </row>
    <row r="6" spans="1:5" x14ac:dyDescent="0.2">
      <c r="A6">
        <v>3</v>
      </c>
      <c r="B6" t="s">
        <v>842</v>
      </c>
      <c r="C6" s="15" t="s">
        <v>515</v>
      </c>
      <c r="D6" s="14">
        <v>27</v>
      </c>
    </row>
    <row r="7" spans="1:5" x14ac:dyDescent="0.2">
      <c r="A7">
        <v>3</v>
      </c>
      <c r="B7" t="s">
        <v>842</v>
      </c>
      <c r="C7" s="15" t="s">
        <v>517</v>
      </c>
      <c r="D7" s="14">
        <v>192</v>
      </c>
    </row>
    <row r="8" spans="1:5" x14ac:dyDescent="0.2">
      <c r="A8">
        <v>3</v>
      </c>
      <c r="B8" t="s">
        <v>858</v>
      </c>
      <c r="C8" s="15" t="s">
        <v>130</v>
      </c>
      <c r="D8" s="14">
        <v>6</v>
      </c>
      <c r="E8">
        <f>SUM(D5:D8)</f>
        <v>248</v>
      </c>
    </row>
    <row r="9" spans="1:5" x14ac:dyDescent="0.2">
      <c r="A9">
        <v>4</v>
      </c>
      <c r="B9" t="s">
        <v>840</v>
      </c>
      <c r="C9" s="15" t="s">
        <v>856</v>
      </c>
      <c r="D9" s="14">
        <v>8</v>
      </c>
    </row>
    <row r="10" spans="1:5" x14ac:dyDescent="0.2">
      <c r="A10">
        <v>4</v>
      </c>
      <c r="B10" t="s">
        <v>840</v>
      </c>
      <c r="C10" s="15" t="s">
        <v>847</v>
      </c>
      <c r="D10" s="14">
        <v>11</v>
      </c>
    </row>
    <row r="11" spans="1:5" x14ac:dyDescent="0.2">
      <c r="A11">
        <v>4</v>
      </c>
      <c r="B11" t="s">
        <v>840</v>
      </c>
      <c r="C11" s="15" t="s">
        <v>523</v>
      </c>
      <c r="D11" s="14">
        <v>15</v>
      </c>
      <c r="E11">
        <f>SUM(D9:D11)</f>
        <v>34</v>
      </c>
    </row>
    <row r="12" spans="1:5" x14ac:dyDescent="0.2">
      <c r="A12">
        <v>5</v>
      </c>
      <c r="B12" t="s">
        <v>839</v>
      </c>
      <c r="C12" s="15" t="s">
        <v>522</v>
      </c>
      <c r="D12" s="14">
        <v>4</v>
      </c>
    </row>
    <row r="13" spans="1:5" x14ac:dyDescent="0.2">
      <c r="A13">
        <v>5</v>
      </c>
      <c r="B13" t="s">
        <v>839</v>
      </c>
      <c r="C13" s="15" t="s">
        <v>845</v>
      </c>
      <c r="D13" s="14">
        <v>7</v>
      </c>
    </row>
    <row r="14" spans="1:5" x14ac:dyDescent="0.2">
      <c r="A14">
        <v>5</v>
      </c>
      <c r="B14" t="s">
        <v>839</v>
      </c>
      <c r="C14" s="15" t="s">
        <v>846</v>
      </c>
      <c r="D14" s="14">
        <v>14</v>
      </c>
      <c r="E14">
        <f>SUM(D12:D14)</f>
        <v>25</v>
      </c>
    </row>
    <row r="16" spans="1:5" x14ac:dyDescent="0.2">
      <c r="A16" t="s">
        <v>134</v>
      </c>
      <c r="D16">
        <f>SUM(D3:D14)</f>
        <v>353</v>
      </c>
    </row>
  </sheetData>
  <autoFilter ref="A1:D1" xr:uid="{888B7759-828E-9D42-90B2-57AD53632106}">
    <sortState xmlns:xlrd2="http://schemas.microsoft.com/office/spreadsheetml/2017/richdata2" ref="A2:D14">
      <sortCondition ref="A1:A14"/>
    </sortState>
  </autoFilter>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1880E-9A1E-0540-A8EC-86EFCFBA9EFC}">
  <dimension ref="A1:B16"/>
  <sheetViews>
    <sheetView workbookViewId="0">
      <selection sqref="A1:B16"/>
    </sheetView>
  </sheetViews>
  <sheetFormatPr baseColWidth="10" defaultRowHeight="16" x14ac:dyDescent="0.2"/>
  <cols>
    <col min="1" max="1" width="10.83203125" style="2"/>
  </cols>
  <sheetData>
    <row r="1" spans="1:2" x14ac:dyDescent="0.2">
      <c r="A1" s="4" t="s">
        <v>0</v>
      </c>
      <c r="B1" s="1" t="s">
        <v>1</v>
      </c>
    </row>
    <row r="2" spans="1:2" x14ac:dyDescent="0.2">
      <c r="A2" s="3">
        <v>0</v>
      </c>
      <c r="B2" t="s">
        <v>63</v>
      </c>
    </row>
    <row r="3" spans="1:2" x14ac:dyDescent="0.2">
      <c r="A3" s="3">
        <v>1</v>
      </c>
      <c r="B3" t="s">
        <v>64</v>
      </c>
    </row>
    <row r="4" spans="1:2" x14ac:dyDescent="0.2">
      <c r="A4" s="3">
        <v>2</v>
      </c>
      <c r="B4" t="s">
        <v>70</v>
      </c>
    </row>
    <row r="5" spans="1:2" x14ac:dyDescent="0.2">
      <c r="A5" s="3">
        <v>3</v>
      </c>
      <c r="B5" t="s">
        <v>71</v>
      </c>
    </row>
    <row r="6" spans="1:2" x14ac:dyDescent="0.2">
      <c r="A6" s="3">
        <v>4</v>
      </c>
      <c r="B6" t="s">
        <v>72</v>
      </c>
    </row>
    <row r="7" spans="1:2" x14ac:dyDescent="0.2">
      <c r="A7" s="3">
        <v>5</v>
      </c>
      <c r="B7" t="s">
        <v>73</v>
      </c>
    </row>
    <row r="8" spans="1:2" x14ac:dyDescent="0.2">
      <c r="A8" s="3">
        <v>6</v>
      </c>
      <c r="B8" t="s">
        <v>74</v>
      </c>
    </row>
    <row r="9" spans="1:2" x14ac:dyDescent="0.2">
      <c r="A9" s="3">
        <v>7</v>
      </c>
      <c r="B9" t="s">
        <v>75</v>
      </c>
    </row>
    <row r="10" spans="1:2" x14ac:dyDescent="0.2">
      <c r="A10" s="3">
        <v>8</v>
      </c>
      <c r="B10" t="s">
        <v>76</v>
      </c>
    </row>
    <row r="11" spans="1:2" x14ac:dyDescent="0.2">
      <c r="A11" s="3">
        <v>9</v>
      </c>
      <c r="B11" t="s">
        <v>77</v>
      </c>
    </row>
    <row r="12" spans="1:2" x14ac:dyDescent="0.2">
      <c r="A12" s="3">
        <v>10</v>
      </c>
      <c r="B12" t="s">
        <v>65</v>
      </c>
    </row>
    <row r="13" spans="1:2" x14ac:dyDescent="0.2">
      <c r="A13" s="3">
        <v>11</v>
      </c>
      <c r="B13" t="s">
        <v>66</v>
      </c>
    </row>
    <row r="14" spans="1:2" x14ac:dyDescent="0.2">
      <c r="A14" s="3">
        <v>12</v>
      </c>
      <c r="B14" t="s">
        <v>67</v>
      </c>
    </row>
    <row r="15" spans="1:2" x14ac:dyDescent="0.2">
      <c r="A15" s="3">
        <v>13</v>
      </c>
      <c r="B15" t="s">
        <v>68</v>
      </c>
    </row>
    <row r="16" spans="1:2" x14ac:dyDescent="0.2">
      <c r="A16" s="3">
        <v>14</v>
      </c>
      <c r="B16" t="s">
        <v>69</v>
      </c>
    </row>
  </sheetData>
  <autoFilter ref="A1:B1" xr:uid="{75168754-DCBA-624B-92A6-CFC71657495D}">
    <sortState xmlns:xlrd2="http://schemas.microsoft.com/office/spreadsheetml/2017/richdata2" ref="A2:B16">
      <sortCondition ref="A1:A16"/>
    </sortState>
  </autoFilter>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45EDE-206F-0343-8B30-3F8C74498848}">
  <dimension ref="A1:D31"/>
  <sheetViews>
    <sheetView tabSelected="1" workbookViewId="0">
      <selection activeCell="G12" sqref="G12"/>
    </sheetView>
  </sheetViews>
  <sheetFormatPr baseColWidth="10" defaultRowHeight="16" x14ac:dyDescent="0.2"/>
  <sheetData>
    <row r="1" spans="1:4" x14ac:dyDescent="0.2">
      <c r="A1" s="1" t="s">
        <v>0</v>
      </c>
      <c r="B1" s="1" t="s">
        <v>221</v>
      </c>
      <c r="C1" s="1" t="s">
        <v>1</v>
      </c>
      <c r="D1" s="1" t="s">
        <v>2</v>
      </c>
    </row>
    <row r="2" spans="1:4" x14ac:dyDescent="0.2">
      <c r="A2">
        <v>0</v>
      </c>
      <c r="B2" t="str">
        <f>CONCATENATE("soilt_",TEXT(A2,0))</f>
        <v>soilt_0</v>
      </c>
      <c r="C2" t="s">
        <v>3</v>
      </c>
      <c r="D2" t="s">
        <v>33</v>
      </c>
    </row>
    <row r="3" spans="1:4" x14ac:dyDescent="0.2">
      <c r="A3">
        <v>1</v>
      </c>
      <c r="B3" t="str">
        <f t="shared" ref="B3:B31" si="0">CONCATENATE("soilt_",TEXT(A3,0))</f>
        <v>soilt_1</v>
      </c>
      <c r="C3" t="s">
        <v>4</v>
      </c>
      <c r="D3" t="s">
        <v>34</v>
      </c>
    </row>
    <row r="4" spans="1:4" x14ac:dyDescent="0.2">
      <c r="A4">
        <v>2</v>
      </c>
      <c r="B4" t="str">
        <f t="shared" si="0"/>
        <v>soilt_2</v>
      </c>
      <c r="C4" t="s">
        <v>5</v>
      </c>
      <c r="D4" t="s">
        <v>35</v>
      </c>
    </row>
    <row r="5" spans="1:4" x14ac:dyDescent="0.2">
      <c r="A5">
        <v>3</v>
      </c>
      <c r="B5" t="str">
        <f t="shared" si="0"/>
        <v>soilt_3</v>
      </c>
      <c r="C5" t="s">
        <v>6</v>
      </c>
      <c r="D5" t="s">
        <v>36</v>
      </c>
    </row>
    <row r="6" spans="1:4" x14ac:dyDescent="0.2">
      <c r="A6">
        <v>4</v>
      </c>
      <c r="B6" t="str">
        <f t="shared" si="0"/>
        <v>soilt_4</v>
      </c>
      <c r="C6" t="s">
        <v>7</v>
      </c>
      <c r="D6" t="s">
        <v>37</v>
      </c>
    </row>
    <row r="7" spans="1:4" x14ac:dyDescent="0.2">
      <c r="A7">
        <v>5</v>
      </c>
      <c r="B7" t="str">
        <f t="shared" si="0"/>
        <v>soilt_5</v>
      </c>
      <c r="C7" t="s">
        <v>8</v>
      </c>
      <c r="D7" t="s">
        <v>38</v>
      </c>
    </row>
    <row r="8" spans="1:4" x14ac:dyDescent="0.2">
      <c r="A8">
        <v>6</v>
      </c>
      <c r="B8" t="str">
        <f t="shared" si="0"/>
        <v>soilt_6</v>
      </c>
      <c r="C8" t="s">
        <v>9</v>
      </c>
      <c r="D8" t="s">
        <v>39</v>
      </c>
    </row>
    <row r="9" spans="1:4" x14ac:dyDescent="0.2">
      <c r="A9">
        <v>7</v>
      </c>
      <c r="B9" t="str">
        <f t="shared" si="0"/>
        <v>soilt_7</v>
      </c>
      <c r="C9" t="s">
        <v>10</v>
      </c>
      <c r="D9" t="s">
        <v>40</v>
      </c>
    </row>
    <row r="10" spans="1:4" x14ac:dyDescent="0.2">
      <c r="A10">
        <v>8</v>
      </c>
      <c r="B10" t="str">
        <f t="shared" si="0"/>
        <v>soilt_8</v>
      </c>
      <c r="C10" t="s">
        <v>11</v>
      </c>
      <c r="D10" t="s">
        <v>41</v>
      </c>
    </row>
    <row r="11" spans="1:4" x14ac:dyDescent="0.2">
      <c r="A11">
        <v>9</v>
      </c>
      <c r="B11" t="str">
        <f t="shared" si="0"/>
        <v>soilt_9</v>
      </c>
      <c r="C11" t="s">
        <v>12</v>
      </c>
      <c r="D11" t="s">
        <v>42</v>
      </c>
    </row>
    <row r="12" spans="1:4" x14ac:dyDescent="0.2">
      <c r="A12">
        <v>10</v>
      </c>
      <c r="B12" t="str">
        <f t="shared" si="0"/>
        <v>soilt_10</v>
      </c>
      <c r="C12" t="s">
        <v>13</v>
      </c>
      <c r="D12" t="s">
        <v>43</v>
      </c>
    </row>
    <row r="13" spans="1:4" x14ac:dyDescent="0.2">
      <c r="A13">
        <v>11</v>
      </c>
      <c r="B13" t="str">
        <f t="shared" si="0"/>
        <v>soilt_11</v>
      </c>
      <c r="C13" t="s">
        <v>14</v>
      </c>
      <c r="D13" t="s">
        <v>44</v>
      </c>
    </row>
    <row r="14" spans="1:4" x14ac:dyDescent="0.2">
      <c r="A14">
        <v>12</v>
      </c>
      <c r="B14" t="str">
        <f t="shared" si="0"/>
        <v>soilt_12</v>
      </c>
      <c r="C14" t="s">
        <v>15</v>
      </c>
      <c r="D14" t="s">
        <v>45</v>
      </c>
    </row>
    <row r="15" spans="1:4" x14ac:dyDescent="0.2">
      <c r="A15">
        <v>13</v>
      </c>
      <c r="B15" t="str">
        <f t="shared" si="0"/>
        <v>soilt_13</v>
      </c>
      <c r="C15" t="s">
        <v>16</v>
      </c>
      <c r="D15" t="s">
        <v>46</v>
      </c>
    </row>
    <row r="16" spans="1:4" x14ac:dyDescent="0.2">
      <c r="A16">
        <v>14</v>
      </c>
      <c r="B16" t="str">
        <f t="shared" si="0"/>
        <v>soilt_14</v>
      </c>
      <c r="C16" t="s">
        <v>17</v>
      </c>
      <c r="D16" t="s">
        <v>47</v>
      </c>
    </row>
    <row r="17" spans="1:4" x14ac:dyDescent="0.2">
      <c r="A17">
        <v>15</v>
      </c>
      <c r="B17" t="str">
        <f t="shared" si="0"/>
        <v>soilt_15</v>
      </c>
      <c r="C17" t="s">
        <v>18</v>
      </c>
      <c r="D17" t="s">
        <v>48</v>
      </c>
    </row>
    <row r="18" spans="1:4" x14ac:dyDescent="0.2">
      <c r="A18">
        <v>16</v>
      </c>
      <c r="B18" t="str">
        <f t="shared" si="0"/>
        <v>soilt_16</v>
      </c>
      <c r="C18" t="s">
        <v>19</v>
      </c>
      <c r="D18" t="s">
        <v>49</v>
      </c>
    </row>
    <row r="19" spans="1:4" x14ac:dyDescent="0.2">
      <c r="A19">
        <v>17</v>
      </c>
      <c r="B19" t="str">
        <f t="shared" si="0"/>
        <v>soilt_17</v>
      </c>
      <c r="C19" t="s">
        <v>20</v>
      </c>
      <c r="D19" t="s">
        <v>50</v>
      </c>
    </row>
    <row r="20" spans="1:4" x14ac:dyDescent="0.2">
      <c r="A20">
        <v>18</v>
      </c>
      <c r="B20" t="str">
        <f t="shared" si="0"/>
        <v>soilt_18</v>
      </c>
      <c r="C20" t="s">
        <v>21</v>
      </c>
      <c r="D20" t="s">
        <v>51</v>
      </c>
    </row>
    <row r="21" spans="1:4" x14ac:dyDescent="0.2">
      <c r="A21">
        <v>19</v>
      </c>
      <c r="B21" t="str">
        <f t="shared" si="0"/>
        <v>soilt_19</v>
      </c>
      <c r="C21" t="s">
        <v>22</v>
      </c>
      <c r="D21" t="s">
        <v>52</v>
      </c>
    </row>
    <row r="22" spans="1:4" x14ac:dyDescent="0.2">
      <c r="A22">
        <v>20</v>
      </c>
      <c r="B22" t="str">
        <f t="shared" si="0"/>
        <v>soilt_20</v>
      </c>
      <c r="C22" t="s">
        <v>23</v>
      </c>
      <c r="D22" t="s">
        <v>53</v>
      </c>
    </row>
    <row r="23" spans="1:4" x14ac:dyDescent="0.2">
      <c r="A23">
        <v>21</v>
      </c>
      <c r="B23" t="str">
        <f t="shared" si="0"/>
        <v>soilt_21</v>
      </c>
      <c r="C23" t="s">
        <v>24</v>
      </c>
      <c r="D23" t="s">
        <v>54</v>
      </c>
    </row>
    <row r="24" spans="1:4" x14ac:dyDescent="0.2">
      <c r="A24">
        <v>22</v>
      </c>
      <c r="B24" t="str">
        <f t="shared" si="0"/>
        <v>soilt_22</v>
      </c>
      <c r="C24" t="s">
        <v>25</v>
      </c>
      <c r="D24" t="s">
        <v>55</v>
      </c>
    </row>
    <row r="25" spans="1:4" x14ac:dyDescent="0.2">
      <c r="A25">
        <v>23</v>
      </c>
      <c r="B25" t="str">
        <f t="shared" si="0"/>
        <v>soilt_23</v>
      </c>
      <c r="C25" t="s">
        <v>26</v>
      </c>
      <c r="D25" t="s">
        <v>56</v>
      </c>
    </row>
    <row r="26" spans="1:4" x14ac:dyDescent="0.2">
      <c r="A26">
        <v>24</v>
      </c>
      <c r="B26" t="str">
        <f t="shared" si="0"/>
        <v>soilt_24</v>
      </c>
      <c r="C26" t="s">
        <v>27</v>
      </c>
      <c r="D26" t="s">
        <v>57</v>
      </c>
    </row>
    <row r="27" spans="1:4" x14ac:dyDescent="0.2">
      <c r="A27">
        <v>25</v>
      </c>
      <c r="B27" t="str">
        <f t="shared" si="0"/>
        <v>soilt_25</v>
      </c>
      <c r="C27" t="s">
        <v>28</v>
      </c>
      <c r="D27" t="s">
        <v>58</v>
      </c>
    </row>
    <row r="28" spans="1:4" x14ac:dyDescent="0.2">
      <c r="A28">
        <v>26</v>
      </c>
      <c r="B28" t="str">
        <f t="shared" si="0"/>
        <v>soilt_26</v>
      </c>
      <c r="C28" t="s">
        <v>29</v>
      </c>
      <c r="D28" t="s">
        <v>59</v>
      </c>
    </row>
    <row r="29" spans="1:4" x14ac:dyDescent="0.2">
      <c r="A29">
        <v>27</v>
      </c>
      <c r="B29" t="str">
        <f t="shared" si="0"/>
        <v>soilt_27</v>
      </c>
      <c r="C29" t="s">
        <v>30</v>
      </c>
      <c r="D29" t="s">
        <v>60</v>
      </c>
    </row>
    <row r="30" spans="1:4" x14ac:dyDescent="0.2">
      <c r="A30">
        <v>28</v>
      </c>
      <c r="B30" t="str">
        <f t="shared" si="0"/>
        <v>soilt_28</v>
      </c>
      <c r="C30" t="s">
        <v>31</v>
      </c>
      <c r="D30" t="s">
        <v>61</v>
      </c>
    </row>
    <row r="31" spans="1:4" x14ac:dyDescent="0.2">
      <c r="A31">
        <v>29</v>
      </c>
      <c r="B31" t="str">
        <f t="shared" si="0"/>
        <v>soilt_29</v>
      </c>
      <c r="C31" t="s">
        <v>32</v>
      </c>
      <c r="D31" t="s">
        <v>62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22110-0D72-CB47-A43E-AEE6271EEC63}">
  <dimension ref="A1:I193"/>
  <sheetViews>
    <sheetView workbookViewId="0">
      <selection activeCell="G170" sqref="G170:G193"/>
    </sheetView>
  </sheetViews>
  <sheetFormatPr baseColWidth="10" defaultRowHeight="16" x14ac:dyDescent="0.2"/>
  <cols>
    <col min="1" max="1" width="26.6640625" bestFit="1" customWidth="1"/>
    <col min="7" max="7" width="21.6640625" bestFit="1" customWidth="1"/>
    <col min="8" max="8" width="44.83203125" bestFit="1" customWidth="1"/>
  </cols>
  <sheetData>
    <row r="1" spans="1:9" s="1" customFormat="1" x14ac:dyDescent="0.2">
      <c r="A1" s="1" t="s">
        <v>78</v>
      </c>
      <c r="B1" s="1" t="s">
        <v>113</v>
      </c>
      <c r="C1" s="1" t="s">
        <v>114</v>
      </c>
      <c r="D1" s="4" t="s">
        <v>116</v>
      </c>
      <c r="E1" s="4" t="s">
        <v>117</v>
      </c>
      <c r="F1" s="1" t="s">
        <v>115</v>
      </c>
      <c r="G1" s="1" t="s">
        <v>129</v>
      </c>
      <c r="H1" s="1" t="s">
        <v>121</v>
      </c>
      <c r="I1" s="1" t="s">
        <v>122</v>
      </c>
    </row>
    <row r="2" spans="1:9" x14ac:dyDescent="0.2">
      <c r="A2" t="s">
        <v>79</v>
      </c>
      <c r="B2" t="s">
        <v>103</v>
      </c>
      <c r="C2" t="s">
        <v>104</v>
      </c>
      <c r="D2" s="3">
        <f t="shared" ref="D2:D65" si="0">VALUE(LEFT(C2,FIND("-",C2,1)-1))</f>
        <v>0</v>
      </c>
      <c r="E2" s="3">
        <v>1</v>
      </c>
      <c r="F2" t="s">
        <v>106</v>
      </c>
      <c r="G2" t="str">
        <f>LEFT(CONCATENATE(B2,"_",TEXT(E2,0),"_",F2),10)</f>
        <v>soc_1_max</v>
      </c>
      <c r="H2" t="s">
        <v>119</v>
      </c>
      <c r="I2" t="s">
        <v>120</v>
      </c>
    </row>
    <row r="3" spans="1:9" x14ac:dyDescent="0.2">
      <c r="A3" t="s">
        <v>80</v>
      </c>
      <c r="B3" t="s">
        <v>103</v>
      </c>
      <c r="C3" t="s">
        <v>104</v>
      </c>
      <c r="D3" s="3">
        <f t="shared" si="0"/>
        <v>0</v>
      </c>
      <c r="E3" s="3">
        <v>1</v>
      </c>
      <c r="F3" t="s">
        <v>105</v>
      </c>
      <c r="G3" t="str">
        <f t="shared" ref="G3:G66" si="1">LEFT(CONCATENATE(B3,"_",TEXT(E3,0),"_",F3),10)</f>
        <v>soc_1_mean</v>
      </c>
      <c r="H3" t="s">
        <v>119</v>
      </c>
      <c r="I3" t="s">
        <v>120</v>
      </c>
    </row>
    <row r="4" spans="1:9" x14ac:dyDescent="0.2">
      <c r="A4" t="s">
        <v>81</v>
      </c>
      <c r="B4" t="s">
        <v>103</v>
      </c>
      <c r="C4" t="s">
        <v>104</v>
      </c>
      <c r="D4" s="3">
        <f t="shared" si="0"/>
        <v>0</v>
      </c>
      <c r="E4" s="3">
        <v>1</v>
      </c>
      <c r="F4" t="s">
        <v>107</v>
      </c>
      <c r="G4" t="str">
        <f t="shared" si="1"/>
        <v>soc_1_min</v>
      </c>
      <c r="H4" t="s">
        <v>119</v>
      </c>
      <c r="I4" t="s">
        <v>120</v>
      </c>
    </row>
    <row r="5" spans="1:9" x14ac:dyDescent="0.2">
      <c r="A5" t="s">
        <v>82</v>
      </c>
      <c r="B5" t="s">
        <v>103</v>
      </c>
      <c r="C5" t="s">
        <v>104</v>
      </c>
      <c r="D5" s="3">
        <f t="shared" si="0"/>
        <v>0</v>
      </c>
      <c r="E5" s="3">
        <v>1</v>
      </c>
      <c r="F5" t="s">
        <v>118</v>
      </c>
      <c r="G5" t="str">
        <f t="shared" si="1"/>
        <v>soc_1_std</v>
      </c>
      <c r="H5" t="s">
        <v>119</v>
      </c>
      <c r="I5" t="s">
        <v>120</v>
      </c>
    </row>
    <row r="6" spans="1:9" x14ac:dyDescent="0.2">
      <c r="A6" t="s">
        <v>95</v>
      </c>
      <c r="B6" t="s">
        <v>103</v>
      </c>
      <c r="C6" t="s">
        <v>111</v>
      </c>
      <c r="D6" s="3">
        <f t="shared" si="0"/>
        <v>5</v>
      </c>
      <c r="E6" s="3">
        <v>2</v>
      </c>
      <c r="F6" t="s">
        <v>106</v>
      </c>
      <c r="G6" t="str">
        <f t="shared" si="1"/>
        <v>soc_2_max</v>
      </c>
      <c r="H6" t="s">
        <v>119</v>
      </c>
      <c r="I6" t="s">
        <v>120</v>
      </c>
    </row>
    <row r="7" spans="1:9" x14ac:dyDescent="0.2">
      <c r="A7" t="s">
        <v>96</v>
      </c>
      <c r="B7" t="s">
        <v>103</v>
      </c>
      <c r="C7" t="s">
        <v>111</v>
      </c>
      <c r="D7" s="3">
        <f t="shared" si="0"/>
        <v>5</v>
      </c>
      <c r="E7" s="3">
        <v>2</v>
      </c>
      <c r="F7" t="s">
        <v>105</v>
      </c>
      <c r="G7" t="str">
        <f t="shared" si="1"/>
        <v>soc_2_mean</v>
      </c>
      <c r="H7" t="s">
        <v>119</v>
      </c>
      <c r="I7" t="s">
        <v>120</v>
      </c>
    </row>
    <row r="8" spans="1:9" x14ac:dyDescent="0.2">
      <c r="A8" t="s">
        <v>97</v>
      </c>
      <c r="B8" t="s">
        <v>103</v>
      </c>
      <c r="C8" t="s">
        <v>111</v>
      </c>
      <c r="D8" s="3">
        <f t="shared" si="0"/>
        <v>5</v>
      </c>
      <c r="E8" s="3">
        <v>2</v>
      </c>
      <c r="F8" t="s">
        <v>107</v>
      </c>
      <c r="G8" t="str">
        <f t="shared" si="1"/>
        <v>soc_2_min</v>
      </c>
      <c r="H8" t="s">
        <v>119</v>
      </c>
      <c r="I8" t="s">
        <v>120</v>
      </c>
    </row>
    <row r="9" spans="1:9" x14ac:dyDescent="0.2">
      <c r="A9" t="s">
        <v>98</v>
      </c>
      <c r="B9" t="s">
        <v>103</v>
      </c>
      <c r="C9" t="s">
        <v>111</v>
      </c>
      <c r="D9" s="3">
        <f t="shared" si="0"/>
        <v>5</v>
      </c>
      <c r="E9" s="3">
        <v>2</v>
      </c>
      <c r="F9" t="s">
        <v>118</v>
      </c>
      <c r="G9" t="str">
        <f t="shared" si="1"/>
        <v>soc_2_std</v>
      </c>
      <c r="H9" t="s">
        <v>119</v>
      </c>
      <c r="I9" t="s">
        <v>120</v>
      </c>
    </row>
    <row r="10" spans="1:9" x14ac:dyDescent="0.2">
      <c r="A10" t="s">
        <v>87</v>
      </c>
      <c r="B10" t="s">
        <v>103</v>
      </c>
      <c r="C10" t="s">
        <v>109</v>
      </c>
      <c r="D10" s="3">
        <f t="shared" si="0"/>
        <v>15</v>
      </c>
      <c r="E10" s="3">
        <v>3</v>
      </c>
      <c r="F10" t="s">
        <v>106</v>
      </c>
      <c r="G10" t="str">
        <f t="shared" si="1"/>
        <v>soc_3_max</v>
      </c>
      <c r="H10" t="s">
        <v>119</v>
      </c>
      <c r="I10" t="s">
        <v>120</v>
      </c>
    </row>
    <row r="11" spans="1:9" x14ac:dyDescent="0.2">
      <c r="A11" t="s">
        <v>88</v>
      </c>
      <c r="B11" t="s">
        <v>103</v>
      </c>
      <c r="C11" t="s">
        <v>109</v>
      </c>
      <c r="D11" s="3">
        <f t="shared" si="0"/>
        <v>15</v>
      </c>
      <c r="E11" s="3">
        <v>3</v>
      </c>
      <c r="F11" t="s">
        <v>105</v>
      </c>
      <c r="G11" t="str">
        <f t="shared" si="1"/>
        <v>soc_3_mean</v>
      </c>
      <c r="H11" t="s">
        <v>119</v>
      </c>
      <c r="I11" t="s">
        <v>120</v>
      </c>
    </row>
    <row r="12" spans="1:9" x14ac:dyDescent="0.2">
      <c r="A12" t="s">
        <v>89</v>
      </c>
      <c r="B12" t="s">
        <v>103</v>
      </c>
      <c r="C12" t="s">
        <v>109</v>
      </c>
      <c r="D12" s="3">
        <f t="shared" si="0"/>
        <v>15</v>
      </c>
      <c r="E12" s="3">
        <v>3</v>
      </c>
      <c r="F12" t="s">
        <v>107</v>
      </c>
      <c r="G12" t="str">
        <f t="shared" si="1"/>
        <v>soc_3_min</v>
      </c>
      <c r="H12" t="s">
        <v>119</v>
      </c>
      <c r="I12" t="s">
        <v>120</v>
      </c>
    </row>
    <row r="13" spans="1:9" x14ac:dyDescent="0.2">
      <c r="A13" t="s">
        <v>90</v>
      </c>
      <c r="B13" t="s">
        <v>103</v>
      </c>
      <c r="C13" t="s">
        <v>109</v>
      </c>
      <c r="D13" s="3">
        <f t="shared" si="0"/>
        <v>15</v>
      </c>
      <c r="E13" s="3">
        <v>3</v>
      </c>
      <c r="F13" t="s">
        <v>118</v>
      </c>
      <c r="G13" t="str">
        <f t="shared" si="1"/>
        <v>soc_3_std</v>
      </c>
      <c r="H13" t="s">
        <v>119</v>
      </c>
      <c r="I13" t="s">
        <v>120</v>
      </c>
    </row>
    <row r="14" spans="1:9" x14ac:dyDescent="0.2">
      <c r="A14" t="s">
        <v>91</v>
      </c>
      <c r="B14" t="s">
        <v>103</v>
      </c>
      <c r="C14" t="s">
        <v>110</v>
      </c>
      <c r="D14" s="3">
        <f t="shared" si="0"/>
        <v>30</v>
      </c>
      <c r="E14" s="3">
        <v>4</v>
      </c>
      <c r="F14" t="s">
        <v>106</v>
      </c>
      <c r="G14" t="str">
        <f t="shared" si="1"/>
        <v>soc_4_max</v>
      </c>
      <c r="H14" t="s">
        <v>119</v>
      </c>
      <c r="I14" t="s">
        <v>120</v>
      </c>
    </row>
    <row r="15" spans="1:9" x14ac:dyDescent="0.2">
      <c r="A15" t="s">
        <v>92</v>
      </c>
      <c r="B15" t="s">
        <v>103</v>
      </c>
      <c r="C15" t="s">
        <v>110</v>
      </c>
      <c r="D15" s="3">
        <f t="shared" si="0"/>
        <v>30</v>
      </c>
      <c r="E15" s="3">
        <v>4</v>
      </c>
      <c r="F15" t="s">
        <v>105</v>
      </c>
      <c r="G15" t="str">
        <f t="shared" si="1"/>
        <v>soc_4_mean</v>
      </c>
      <c r="H15" t="s">
        <v>119</v>
      </c>
      <c r="I15" t="s">
        <v>120</v>
      </c>
    </row>
    <row r="16" spans="1:9" x14ac:dyDescent="0.2">
      <c r="A16" t="s">
        <v>93</v>
      </c>
      <c r="B16" t="s">
        <v>103</v>
      </c>
      <c r="C16" t="s">
        <v>110</v>
      </c>
      <c r="D16" s="3">
        <f t="shared" si="0"/>
        <v>30</v>
      </c>
      <c r="E16" s="3">
        <v>4</v>
      </c>
      <c r="F16" t="s">
        <v>107</v>
      </c>
      <c r="G16" t="str">
        <f t="shared" si="1"/>
        <v>soc_4_min</v>
      </c>
      <c r="H16" t="s">
        <v>119</v>
      </c>
      <c r="I16" t="s">
        <v>120</v>
      </c>
    </row>
    <row r="17" spans="1:9" x14ac:dyDescent="0.2">
      <c r="A17" t="s">
        <v>94</v>
      </c>
      <c r="B17" t="s">
        <v>103</v>
      </c>
      <c r="C17" t="s">
        <v>110</v>
      </c>
      <c r="D17" s="3">
        <f t="shared" si="0"/>
        <v>30</v>
      </c>
      <c r="E17" s="3">
        <v>4</v>
      </c>
      <c r="F17" t="s">
        <v>118</v>
      </c>
      <c r="G17" t="str">
        <f t="shared" si="1"/>
        <v>soc_4_std</v>
      </c>
      <c r="H17" t="s">
        <v>119</v>
      </c>
      <c r="I17" t="s">
        <v>120</v>
      </c>
    </row>
    <row r="18" spans="1:9" x14ac:dyDescent="0.2">
      <c r="A18" t="s">
        <v>99</v>
      </c>
      <c r="B18" t="s">
        <v>103</v>
      </c>
      <c r="C18" t="s">
        <v>112</v>
      </c>
      <c r="D18" s="3">
        <f t="shared" si="0"/>
        <v>60</v>
      </c>
      <c r="E18" s="3">
        <v>5</v>
      </c>
      <c r="F18" t="s">
        <v>106</v>
      </c>
      <c r="G18" t="str">
        <f t="shared" si="1"/>
        <v>soc_5_max</v>
      </c>
      <c r="H18" t="s">
        <v>119</v>
      </c>
      <c r="I18" t="s">
        <v>120</v>
      </c>
    </row>
    <row r="19" spans="1:9" x14ac:dyDescent="0.2">
      <c r="A19" t="s">
        <v>100</v>
      </c>
      <c r="B19" t="s">
        <v>103</v>
      </c>
      <c r="C19" t="s">
        <v>112</v>
      </c>
      <c r="D19" s="3">
        <f t="shared" si="0"/>
        <v>60</v>
      </c>
      <c r="E19" s="3">
        <v>5</v>
      </c>
      <c r="F19" t="s">
        <v>105</v>
      </c>
      <c r="G19" t="str">
        <f t="shared" si="1"/>
        <v>soc_5_mean</v>
      </c>
      <c r="H19" t="s">
        <v>119</v>
      </c>
      <c r="I19" t="s">
        <v>120</v>
      </c>
    </row>
    <row r="20" spans="1:9" x14ac:dyDescent="0.2">
      <c r="A20" t="s">
        <v>101</v>
      </c>
      <c r="B20" t="s">
        <v>103</v>
      </c>
      <c r="C20" t="s">
        <v>112</v>
      </c>
      <c r="D20" s="3">
        <f t="shared" si="0"/>
        <v>60</v>
      </c>
      <c r="E20" s="3">
        <v>5</v>
      </c>
      <c r="F20" t="s">
        <v>107</v>
      </c>
      <c r="G20" t="str">
        <f t="shared" si="1"/>
        <v>soc_5_min</v>
      </c>
      <c r="H20" t="s">
        <v>119</v>
      </c>
      <c r="I20" t="s">
        <v>120</v>
      </c>
    </row>
    <row r="21" spans="1:9" x14ac:dyDescent="0.2">
      <c r="A21" t="s">
        <v>102</v>
      </c>
      <c r="B21" t="s">
        <v>103</v>
      </c>
      <c r="C21" t="s">
        <v>112</v>
      </c>
      <c r="D21" s="3">
        <f t="shared" si="0"/>
        <v>60</v>
      </c>
      <c r="E21" s="3">
        <v>5</v>
      </c>
      <c r="F21" t="s">
        <v>118</v>
      </c>
      <c r="G21" t="str">
        <f t="shared" si="1"/>
        <v>soc_5_std</v>
      </c>
      <c r="H21" t="s">
        <v>119</v>
      </c>
      <c r="I21" t="s">
        <v>120</v>
      </c>
    </row>
    <row r="22" spans="1:9" x14ac:dyDescent="0.2">
      <c r="A22" t="s">
        <v>83</v>
      </c>
      <c r="B22" t="s">
        <v>103</v>
      </c>
      <c r="C22" t="s">
        <v>108</v>
      </c>
      <c r="D22" s="3">
        <f t="shared" si="0"/>
        <v>100</v>
      </c>
      <c r="E22" s="3">
        <v>6</v>
      </c>
      <c r="F22" t="s">
        <v>106</v>
      </c>
      <c r="G22" t="str">
        <f t="shared" si="1"/>
        <v>soc_6_max</v>
      </c>
      <c r="H22" t="s">
        <v>119</v>
      </c>
      <c r="I22" t="s">
        <v>120</v>
      </c>
    </row>
    <row r="23" spans="1:9" x14ac:dyDescent="0.2">
      <c r="A23" t="s">
        <v>84</v>
      </c>
      <c r="B23" t="s">
        <v>103</v>
      </c>
      <c r="C23" t="s">
        <v>108</v>
      </c>
      <c r="D23" s="3">
        <f t="shared" si="0"/>
        <v>100</v>
      </c>
      <c r="E23" s="3">
        <v>6</v>
      </c>
      <c r="F23" t="s">
        <v>105</v>
      </c>
      <c r="G23" t="str">
        <f t="shared" si="1"/>
        <v>soc_6_mean</v>
      </c>
      <c r="H23" t="s">
        <v>119</v>
      </c>
      <c r="I23" t="s">
        <v>120</v>
      </c>
    </row>
    <row r="24" spans="1:9" x14ac:dyDescent="0.2">
      <c r="A24" t="s">
        <v>85</v>
      </c>
      <c r="B24" t="s">
        <v>103</v>
      </c>
      <c r="C24" t="s">
        <v>108</v>
      </c>
      <c r="D24" s="3">
        <f t="shared" si="0"/>
        <v>100</v>
      </c>
      <c r="E24" s="3">
        <v>6</v>
      </c>
      <c r="F24" t="s">
        <v>107</v>
      </c>
      <c r="G24" t="str">
        <f t="shared" si="1"/>
        <v>soc_6_min</v>
      </c>
      <c r="H24" t="s">
        <v>119</v>
      </c>
      <c r="I24" t="s">
        <v>120</v>
      </c>
    </row>
    <row r="25" spans="1:9" x14ac:dyDescent="0.2">
      <c r="A25" t="s">
        <v>86</v>
      </c>
      <c r="B25" t="s">
        <v>103</v>
      </c>
      <c r="C25" t="s">
        <v>108</v>
      </c>
      <c r="D25" s="3">
        <f t="shared" si="0"/>
        <v>100</v>
      </c>
      <c r="E25" s="3">
        <v>6</v>
      </c>
      <c r="F25" t="s">
        <v>118</v>
      </c>
      <c r="G25" t="str">
        <f t="shared" si="1"/>
        <v>soc_6_std</v>
      </c>
      <c r="H25" t="s">
        <v>119</v>
      </c>
      <c r="I25" t="s">
        <v>120</v>
      </c>
    </row>
    <row r="26" spans="1:9" x14ac:dyDescent="0.2">
      <c r="A26" t="s">
        <v>248</v>
      </c>
      <c r="B26" t="s">
        <v>320</v>
      </c>
      <c r="C26" t="s">
        <v>104</v>
      </c>
      <c r="D26" s="3">
        <f t="shared" si="0"/>
        <v>0</v>
      </c>
      <c r="E26" s="3">
        <v>1</v>
      </c>
      <c r="F26" t="s">
        <v>106</v>
      </c>
      <c r="G26" t="str">
        <f t="shared" si="1"/>
        <v>bdod_1_max</v>
      </c>
      <c r="H26" t="s">
        <v>323</v>
      </c>
      <c r="I26" t="s">
        <v>324</v>
      </c>
    </row>
    <row r="27" spans="1:9" x14ac:dyDescent="0.2">
      <c r="A27" t="s">
        <v>249</v>
      </c>
      <c r="B27" t="s">
        <v>320</v>
      </c>
      <c r="C27" t="s">
        <v>104</v>
      </c>
      <c r="D27" s="3">
        <f t="shared" si="0"/>
        <v>0</v>
      </c>
      <c r="E27" s="3">
        <v>1</v>
      </c>
      <c r="F27" t="s">
        <v>105</v>
      </c>
      <c r="G27" t="str">
        <f t="shared" si="1"/>
        <v>bdod_1_mea</v>
      </c>
      <c r="H27" t="s">
        <v>323</v>
      </c>
      <c r="I27" t="s">
        <v>324</v>
      </c>
    </row>
    <row r="28" spans="1:9" x14ac:dyDescent="0.2">
      <c r="A28" t="s">
        <v>250</v>
      </c>
      <c r="B28" t="s">
        <v>320</v>
      </c>
      <c r="C28" t="s">
        <v>104</v>
      </c>
      <c r="D28" s="3">
        <f t="shared" si="0"/>
        <v>0</v>
      </c>
      <c r="E28" s="3">
        <v>1</v>
      </c>
      <c r="F28" t="s">
        <v>107</v>
      </c>
      <c r="G28" t="str">
        <f t="shared" si="1"/>
        <v>bdod_1_min</v>
      </c>
      <c r="H28" t="s">
        <v>323</v>
      </c>
      <c r="I28" t="s">
        <v>324</v>
      </c>
    </row>
    <row r="29" spans="1:9" x14ac:dyDescent="0.2">
      <c r="A29" t="s">
        <v>251</v>
      </c>
      <c r="B29" t="s">
        <v>320</v>
      </c>
      <c r="C29" t="s">
        <v>104</v>
      </c>
      <c r="D29" s="3">
        <f t="shared" si="0"/>
        <v>0</v>
      </c>
      <c r="E29" s="3">
        <v>1</v>
      </c>
      <c r="F29" t="s">
        <v>118</v>
      </c>
      <c r="G29" t="str">
        <f t="shared" si="1"/>
        <v>bdod_1_std</v>
      </c>
      <c r="H29" t="s">
        <v>323</v>
      </c>
      <c r="I29" t="s">
        <v>324</v>
      </c>
    </row>
    <row r="30" spans="1:9" x14ac:dyDescent="0.2">
      <c r="A30" t="s">
        <v>252</v>
      </c>
      <c r="B30" t="s">
        <v>320</v>
      </c>
      <c r="C30" t="s">
        <v>111</v>
      </c>
      <c r="D30" s="3">
        <f t="shared" si="0"/>
        <v>5</v>
      </c>
      <c r="E30" s="3">
        <v>2</v>
      </c>
      <c r="F30" t="s">
        <v>106</v>
      </c>
      <c r="G30" t="str">
        <f t="shared" si="1"/>
        <v>bdod_2_max</v>
      </c>
      <c r="H30" t="s">
        <v>323</v>
      </c>
      <c r="I30" t="s">
        <v>324</v>
      </c>
    </row>
    <row r="31" spans="1:9" x14ac:dyDescent="0.2">
      <c r="A31" t="s">
        <v>253</v>
      </c>
      <c r="B31" t="s">
        <v>320</v>
      </c>
      <c r="C31" t="s">
        <v>111</v>
      </c>
      <c r="D31" s="3">
        <f t="shared" si="0"/>
        <v>5</v>
      </c>
      <c r="E31" s="3">
        <v>2</v>
      </c>
      <c r="F31" t="s">
        <v>105</v>
      </c>
      <c r="G31" t="str">
        <f t="shared" si="1"/>
        <v>bdod_2_mea</v>
      </c>
      <c r="H31" t="s">
        <v>323</v>
      </c>
      <c r="I31" t="s">
        <v>324</v>
      </c>
    </row>
    <row r="32" spans="1:9" x14ac:dyDescent="0.2">
      <c r="A32" t="s">
        <v>254</v>
      </c>
      <c r="B32" t="s">
        <v>320</v>
      </c>
      <c r="C32" t="s">
        <v>111</v>
      </c>
      <c r="D32" s="3">
        <f t="shared" si="0"/>
        <v>5</v>
      </c>
      <c r="E32" s="3">
        <v>2</v>
      </c>
      <c r="F32" t="s">
        <v>107</v>
      </c>
      <c r="G32" t="str">
        <f t="shared" si="1"/>
        <v>bdod_2_min</v>
      </c>
      <c r="H32" t="s">
        <v>323</v>
      </c>
      <c r="I32" t="s">
        <v>324</v>
      </c>
    </row>
    <row r="33" spans="1:9" x14ac:dyDescent="0.2">
      <c r="A33" t="s">
        <v>255</v>
      </c>
      <c r="B33" t="s">
        <v>320</v>
      </c>
      <c r="C33" t="s">
        <v>111</v>
      </c>
      <c r="D33" s="3">
        <f t="shared" si="0"/>
        <v>5</v>
      </c>
      <c r="E33" s="3">
        <v>2</v>
      </c>
      <c r="F33" t="s">
        <v>118</v>
      </c>
      <c r="G33" t="str">
        <f t="shared" si="1"/>
        <v>bdod_2_std</v>
      </c>
      <c r="H33" t="s">
        <v>323</v>
      </c>
      <c r="I33" t="s">
        <v>324</v>
      </c>
    </row>
    <row r="34" spans="1:9" x14ac:dyDescent="0.2">
      <c r="A34" t="s">
        <v>256</v>
      </c>
      <c r="B34" t="s">
        <v>320</v>
      </c>
      <c r="C34" t="s">
        <v>109</v>
      </c>
      <c r="D34" s="3">
        <f t="shared" si="0"/>
        <v>15</v>
      </c>
      <c r="E34" s="3">
        <v>3</v>
      </c>
      <c r="F34" t="s">
        <v>106</v>
      </c>
      <c r="G34" t="str">
        <f t="shared" si="1"/>
        <v>bdod_3_max</v>
      </c>
      <c r="H34" t="s">
        <v>323</v>
      </c>
      <c r="I34" t="s">
        <v>324</v>
      </c>
    </row>
    <row r="35" spans="1:9" x14ac:dyDescent="0.2">
      <c r="A35" t="s">
        <v>257</v>
      </c>
      <c r="B35" t="s">
        <v>320</v>
      </c>
      <c r="C35" t="s">
        <v>109</v>
      </c>
      <c r="D35" s="3">
        <f t="shared" si="0"/>
        <v>15</v>
      </c>
      <c r="E35" s="3">
        <v>3</v>
      </c>
      <c r="F35" t="s">
        <v>105</v>
      </c>
      <c r="G35" t="str">
        <f t="shared" si="1"/>
        <v>bdod_3_mea</v>
      </c>
      <c r="H35" t="s">
        <v>323</v>
      </c>
      <c r="I35" t="s">
        <v>324</v>
      </c>
    </row>
    <row r="36" spans="1:9" x14ac:dyDescent="0.2">
      <c r="A36" t="s">
        <v>258</v>
      </c>
      <c r="B36" t="s">
        <v>320</v>
      </c>
      <c r="C36" t="s">
        <v>109</v>
      </c>
      <c r="D36" s="3">
        <f t="shared" si="0"/>
        <v>15</v>
      </c>
      <c r="E36" s="3">
        <v>3</v>
      </c>
      <c r="F36" t="s">
        <v>107</v>
      </c>
      <c r="G36" t="str">
        <f t="shared" si="1"/>
        <v>bdod_3_min</v>
      </c>
      <c r="H36" t="s">
        <v>323</v>
      </c>
      <c r="I36" t="s">
        <v>324</v>
      </c>
    </row>
    <row r="37" spans="1:9" x14ac:dyDescent="0.2">
      <c r="A37" t="s">
        <v>259</v>
      </c>
      <c r="B37" t="s">
        <v>320</v>
      </c>
      <c r="C37" t="s">
        <v>109</v>
      </c>
      <c r="D37" s="3">
        <f t="shared" si="0"/>
        <v>15</v>
      </c>
      <c r="E37" s="3">
        <v>3</v>
      </c>
      <c r="F37" t="s">
        <v>118</v>
      </c>
      <c r="G37" t="str">
        <f t="shared" si="1"/>
        <v>bdod_3_std</v>
      </c>
      <c r="H37" t="s">
        <v>323</v>
      </c>
      <c r="I37" t="s">
        <v>324</v>
      </c>
    </row>
    <row r="38" spans="1:9" x14ac:dyDescent="0.2">
      <c r="A38" t="s">
        <v>260</v>
      </c>
      <c r="B38" t="s">
        <v>320</v>
      </c>
      <c r="C38" t="s">
        <v>110</v>
      </c>
      <c r="D38" s="3">
        <f t="shared" si="0"/>
        <v>30</v>
      </c>
      <c r="E38" s="3">
        <v>4</v>
      </c>
      <c r="F38" t="s">
        <v>106</v>
      </c>
      <c r="G38" t="str">
        <f t="shared" si="1"/>
        <v>bdod_4_max</v>
      </c>
      <c r="H38" t="s">
        <v>323</v>
      </c>
      <c r="I38" t="s">
        <v>324</v>
      </c>
    </row>
    <row r="39" spans="1:9" x14ac:dyDescent="0.2">
      <c r="A39" t="s">
        <v>261</v>
      </c>
      <c r="B39" t="s">
        <v>320</v>
      </c>
      <c r="C39" t="s">
        <v>110</v>
      </c>
      <c r="D39" s="3">
        <f t="shared" si="0"/>
        <v>30</v>
      </c>
      <c r="E39" s="3">
        <v>4</v>
      </c>
      <c r="F39" t="s">
        <v>105</v>
      </c>
      <c r="G39" t="str">
        <f t="shared" si="1"/>
        <v>bdod_4_mea</v>
      </c>
      <c r="H39" t="s">
        <v>323</v>
      </c>
      <c r="I39" t="s">
        <v>324</v>
      </c>
    </row>
    <row r="40" spans="1:9" x14ac:dyDescent="0.2">
      <c r="A40" t="s">
        <v>262</v>
      </c>
      <c r="B40" t="s">
        <v>320</v>
      </c>
      <c r="C40" t="s">
        <v>110</v>
      </c>
      <c r="D40" s="3">
        <f t="shared" si="0"/>
        <v>30</v>
      </c>
      <c r="E40" s="3">
        <v>4</v>
      </c>
      <c r="F40" t="s">
        <v>107</v>
      </c>
      <c r="G40" t="str">
        <f t="shared" si="1"/>
        <v>bdod_4_min</v>
      </c>
      <c r="H40" t="s">
        <v>323</v>
      </c>
      <c r="I40" t="s">
        <v>324</v>
      </c>
    </row>
    <row r="41" spans="1:9" x14ac:dyDescent="0.2">
      <c r="A41" t="s">
        <v>263</v>
      </c>
      <c r="B41" t="s">
        <v>320</v>
      </c>
      <c r="C41" t="s">
        <v>110</v>
      </c>
      <c r="D41" s="3">
        <f t="shared" si="0"/>
        <v>30</v>
      </c>
      <c r="E41" s="3">
        <v>4</v>
      </c>
      <c r="F41" t="s">
        <v>118</v>
      </c>
      <c r="G41" t="str">
        <f t="shared" si="1"/>
        <v>bdod_4_std</v>
      </c>
      <c r="H41" t="s">
        <v>323</v>
      </c>
      <c r="I41" t="s">
        <v>324</v>
      </c>
    </row>
    <row r="42" spans="1:9" x14ac:dyDescent="0.2">
      <c r="A42" t="s">
        <v>264</v>
      </c>
      <c r="B42" t="s">
        <v>320</v>
      </c>
      <c r="C42" t="s">
        <v>112</v>
      </c>
      <c r="D42" s="3">
        <f t="shared" si="0"/>
        <v>60</v>
      </c>
      <c r="E42" s="3">
        <v>5</v>
      </c>
      <c r="F42" t="s">
        <v>106</v>
      </c>
      <c r="G42" t="str">
        <f t="shared" si="1"/>
        <v>bdod_5_max</v>
      </c>
      <c r="H42" t="s">
        <v>323</v>
      </c>
      <c r="I42" t="s">
        <v>324</v>
      </c>
    </row>
    <row r="43" spans="1:9" x14ac:dyDescent="0.2">
      <c r="A43" t="s">
        <v>265</v>
      </c>
      <c r="B43" t="s">
        <v>320</v>
      </c>
      <c r="C43" t="s">
        <v>112</v>
      </c>
      <c r="D43" s="3">
        <f t="shared" si="0"/>
        <v>60</v>
      </c>
      <c r="E43" s="3">
        <v>5</v>
      </c>
      <c r="F43" t="s">
        <v>105</v>
      </c>
      <c r="G43" t="str">
        <f t="shared" si="1"/>
        <v>bdod_5_mea</v>
      </c>
      <c r="H43" t="s">
        <v>323</v>
      </c>
      <c r="I43" t="s">
        <v>324</v>
      </c>
    </row>
    <row r="44" spans="1:9" x14ac:dyDescent="0.2">
      <c r="A44" t="s">
        <v>266</v>
      </c>
      <c r="B44" t="s">
        <v>320</v>
      </c>
      <c r="C44" t="s">
        <v>112</v>
      </c>
      <c r="D44" s="3">
        <f t="shared" si="0"/>
        <v>60</v>
      </c>
      <c r="E44" s="3">
        <v>5</v>
      </c>
      <c r="F44" t="s">
        <v>107</v>
      </c>
      <c r="G44" t="str">
        <f t="shared" si="1"/>
        <v>bdod_5_min</v>
      </c>
      <c r="H44" t="s">
        <v>323</v>
      </c>
      <c r="I44" t="s">
        <v>324</v>
      </c>
    </row>
    <row r="45" spans="1:9" x14ac:dyDescent="0.2">
      <c r="A45" t="s">
        <v>267</v>
      </c>
      <c r="B45" t="s">
        <v>320</v>
      </c>
      <c r="C45" t="s">
        <v>112</v>
      </c>
      <c r="D45" s="3">
        <f t="shared" si="0"/>
        <v>60</v>
      </c>
      <c r="E45" s="3">
        <v>5</v>
      </c>
      <c r="F45" t="s">
        <v>118</v>
      </c>
      <c r="G45" t="str">
        <f t="shared" si="1"/>
        <v>bdod_5_std</v>
      </c>
      <c r="H45" t="s">
        <v>323</v>
      </c>
      <c r="I45" t="s">
        <v>324</v>
      </c>
    </row>
    <row r="46" spans="1:9" x14ac:dyDescent="0.2">
      <c r="A46" t="s">
        <v>268</v>
      </c>
      <c r="B46" t="s">
        <v>320</v>
      </c>
      <c r="C46" t="s">
        <v>108</v>
      </c>
      <c r="D46" s="3">
        <f t="shared" si="0"/>
        <v>100</v>
      </c>
      <c r="E46" s="3">
        <v>6</v>
      </c>
      <c r="F46" t="s">
        <v>106</v>
      </c>
      <c r="G46" t="str">
        <f t="shared" si="1"/>
        <v>bdod_6_max</v>
      </c>
      <c r="H46" t="s">
        <v>323</v>
      </c>
      <c r="I46" t="s">
        <v>324</v>
      </c>
    </row>
    <row r="47" spans="1:9" x14ac:dyDescent="0.2">
      <c r="A47" t="s">
        <v>269</v>
      </c>
      <c r="B47" t="s">
        <v>320</v>
      </c>
      <c r="C47" t="s">
        <v>108</v>
      </c>
      <c r="D47" s="3">
        <f t="shared" si="0"/>
        <v>100</v>
      </c>
      <c r="E47" s="3">
        <v>6</v>
      </c>
      <c r="F47" t="s">
        <v>105</v>
      </c>
      <c r="G47" t="str">
        <f t="shared" si="1"/>
        <v>bdod_6_mea</v>
      </c>
      <c r="H47" t="s">
        <v>323</v>
      </c>
      <c r="I47" t="s">
        <v>324</v>
      </c>
    </row>
    <row r="48" spans="1:9" x14ac:dyDescent="0.2">
      <c r="A48" t="s">
        <v>270</v>
      </c>
      <c r="B48" t="s">
        <v>320</v>
      </c>
      <c r="C48" t="s">
        <v>108</v>
      </c>
      <c r="D48" s="3">
        <f t="shared" si="0"/>
        <v>100</v>
      </c>
      <c r="E48" s="3">
        <v>6</v>
      </c>
      <c r="F48" t="s">
        <v>107</v>
      </c>
      <c r="G48" t="str">
        <f t="shared" si="1"/>
        <v>bdod_6_min</v>
      </c>
      <c r="H48" t="s">
        <v>323</v>
      </c>
      <c r="I48" t="s">
        <v>324</v>
      </c>
    </row>
    <row r="49" spans="1:9" x14ac:dyDescent="0.2">
      <c r="A49" t="s">
        <v>271</v>
      </c>
      <c r="B49" t="s">
        <v>320</v>
      </c>
      <c r="C49" t="s">
        <v>108</v>
      </c>
      <c r="D49" s="3">
        <f t="shared" si="0"/>
        <v>100</v>
      </c>
      <c r="E49" s="3">
        <v>6</v>
      </c>
      <c r="F49" t="s">
        <v>118</v>
      </c>
      <c r="G49" t="str">
        <f t="shared" si="1"/>
        <v>bdod_6_std</v>
      </c>
      <c r="H49" t="s">
        <v>323</v>
      </c>
      <c r="I49" t="s">
        <v>324</v>
      </c>
    </row>
    <row r="50" spans="1:9" x14ac:dyDescent="0.2">
      <c r="A50" s="10" t="s">
        <v>272</v>
      </c>
      <c r="B50" t="s">
        <v>321</v>
      </c>
      <c r="C50" t="s">
        <v>104</v>
      </c>
      <c r="D50" s="3">
        <f t="shared" si="0"/>
        <v>0</v>
      </c>
      <c r="E50" s="3">
        <v>1</v>
      </c>
      <c r="F50" t="s">
        <v>106</v>
      </c>
      <c r="G50" t="str">
        <f t="shared" si="1"/>
        <v>cfvo_1_max</v>
      </c>
      <c r="H50" t="s">
        <v>326</v>
      </c>
      <c r="I50" t="s">
        <v>325</v>
      </c>
    </row>
    <row r="51" spans="1:9" x14ac:dyDescent="0.2">
      <c r="A51" s="10" t="s">
        <v>273</v>
      </c>
      <c r="B51" t="s">
        <v>321</v>
      </c>
      <c r="C51" t="s">
        <v>104</v>
      </c>
      <c r="D51" s="3">
        <f t="shared" si="0"/>
        <v>0</v>
      </c>
      <c r="E51" s="3">
        <v>1</v>
      </c>
      <c r="F51" t="s">
        <v>105</v>
      </c>
      <c r="G51" t="str">
        <f t="shared" si="1"/>
        <v>cfvo_1_mea</v>
      </c>
      <c r="H51" t="s">
        <v>326</v>
      </c>
      <c r="I51" t="s">
        <v>325</v>
      </c>
    </row>
    <row r="52" spans="1:9" x14ac:dyDescent="0.2">
      <c r="A52" s="10" t="s">
        <v>274</v>
      </c>
      <c r="B52" t="s">
        <v>321</v>
      </c>
      <c r="C52" t="s">
        <v>104</v>
      </c>
      <c r="D52" s="3">
        <f t="shared" si="0"/>
        <v>0</v>
      </c>
      <c r="E52" s="3">
        <v>1</v>
      </c>
      <c r="F52" t="s">
        <v>107</v>
      </c>
      <c r="G52" t="str">
        <f t="shared" si="1"/>
        <v>cfvo_1_min</v>
      </c>
      <c r="H52" t="s">
        <v>326</v>
      </c>
      <c r="I52" t="s">
        <v>325</v>
      </c>
    </row>
    <row r="53" spans="1:9" x14ac:dyDescent="0.2">
      <c r="A53" s="10" t="s">
        <v>275</v>
      </c>
      <c r="B53" t="s">
        <v>321</v>
      </c>
      <c r="C53" t="s">
        <v>104</v>
      </c>
      <c r="D53" s="3">
        <f t="shared" si="0"/>
        <v>0</v>
      </c>
      <c r="E53" s="3">
        <v>1</v>
      </c>
      <c r="F53" t="s">
        <v>118</v>
      </c>
      <c r="G53" t="str">
        <f t="shared" si="1"/>
        <v>cfvo_1_std</v>
      </c>
      <c r="H53" t="s">
        <v>326</v>
      </c>
      <c r="I53" t="s">
        <v>325</v>
      </c>
    </row>
    <row r="54" spans="1:9" x14ac:dyDescent="0.2">
      <c r="A54" s="10" t="s">
        <v>276</v>
      </c>
      <c r="B54" t="s">
        <v>321</v>
      </c>
      <c r="C54" t="s">
        <v>111</v>
      </c>
      <c r="D54" s="3">
        <f t="shared" si="0"/>
        <v>5</v>
      </c>
      <c r="E54" s="3">
        <v>2</v>
      </c>
      <c r="F54" t="s">
        <v>106</v>
      </c>
      <c r="G54" t="str">
        <f t="shared" si="1"/>
        <v>cfvo_2_max</v>
      </c>
      <c r="H54" t="s">
        <v>326</v>
      </c>
      <c r="I54" t="s">
        <v>325</v>
      </c>
    </row>
    <row r="55" spans="1:9" x14ac:dyDescent="0.2">
      <c r="A55" s="10" t="s">
        <v>277</v>
      </c>
      <c r="B55" t="s">
        <v>321</v>
      </c>
      <c r="C55" t="s">
        <v>111</v>
      </c>
      <c r="D55" s="3">
        <f t="shared" si="0"/>
        <v>5</v>
      </c>
      <c r="E55" s="3">
        <v>2</v>
      </c>
      <c r="F55" t="s">
        <v>105</v>
      </c>
      <c r="G55" t="str">
        <f t="shared" si="1"/>
        <v>cfvo_2_mea</v>
      </c>
      <c r="H55" t="s">
        <v>326</v>
      </c>
      <c r="I55" t="s">
        <v>325</v>
      </c>
    </row>
    <row r="56" spans="1:9" x14ac:dyDescent="0.2">
      <c r="A56" s="10" t="s">
        <v>278</v>
      </c>
      <c r="B56" t="s">
        <v>321</v>
      </c>
      <c r="C56" t="s">
        <v>111</v>
      </c>
      <c r="D56" s="3">
        <f t="shared" si="0"/>
        <v>5</v>
      </c>
      <c r="E56" s="3">
        <v>2</v>
      </c>
      <c r="F56" t="s">
        <v>107</v>
      </c>
      <c r="G56" t="str">
        <f t="shared" si="1"/>
        <v>cfvo_2_min</v>
      </c>
      <c r="H56" t="s">
        <v>326</v>
      </c>
      <c r="I56" t="s">
        <v>325</v>
      </c>
    </row>
    <row r="57" spans="1:9" x14ac:dyDescent="0.2">
      <c r="A57" s="10" t="s">
        <v>279</v>
      </c>
      <c r="B57" t="s">
        <v>321</v>
      </c>
      <c r="C57" t="s">
        <v>111</v>
      </c>
      <c r="D57" s="3">
        <f t="shared" si="0"/>
        <v>5</v>
      </c>
      <c r="E57" s="3">
        <v>2</v>
      </c>
      <c r="F57" t="s">
        <v>118</v>
      </c>
      <c r="G57" t="str">
        <f t="shared" si="1"/>
        <v>cfvo_2_std</v>
      </c>
      <c r="H57" t="s">
        <v>326</v>
      </c>
      <c r="I57" t="s">
        <v>325</v>
      </c>
    </row>
    <row r="58" spans="1:9" x14ac:dyDescent="0.2">
      <c r="A58" s="10" t="s">
        <v>280</v>
      </c>
      <c r="B58" t="s">
        <v>321</v>
      </c>
      <c r="C58" t="s">
        <v>109</v>
      </c>
      <c r="D58" s="3">
        <f t="shared" si="0"/>
        <v>15</v>
      </c>
      <c r="E58" s="3">
        <v>3</v>
      </c>
      <c r="F58" t="s">
        <v>106</v>
      </c>
      <c r="G58" t="str">
        <f t="shared" si="1"/>
        <v>cfvo_3_max</v>
      </c>
      <c r="H58" t="s">
        <v>326</v>
      </c>
      <c r="I58" t="s">
        <v>325</v>
      </c>
    </row>
    <row r="59" spans="1:9" x14ac:dyDescent="0.2">
      <c r="A59" s="10" t="s">
        <v>281</v>
      </c>
      <c r="B59" t="s">
        <v>321</v>
      </c>
      <c r="C59" t="s">
        <v>109</v>
      </c>
      <c r="D59" s="3">
        <f t="shared" si="0"/>
        <v>15</v>
      </c>
      <c r="E59" s="3">
        <v>3</v>
      </c>
      <c r="F59" t="s">
        <v>105</v>
      </c>
      <c r="G59" t="str">
        <f t="shared" si="1"/>
        <v>cfvo_3_mea</v>
      </c>
      <c r="H59" t="s">
        <v>326</v>
      </c>
      <c r="I59" t="s">
        <v>325</v>
      </c>
    </row>
    <row r="60" spans="1:9" x14ac:dyDescent="0.2">
      <c r="A60" s="10" t="s">
        <v>282</v>
      </c>
      <c r="B60" t="s">
        <v>321</v>
      </c>
      <c r="C60" t="s">
        <v>109</v>
      </c>
      <c r="D60" s="3">
        <f t="shared" si="0"/>
        <v>15</v>
      </c>
      <c r="E60" s="3">
        <v>3</v>
      </c>
      <c r="F60" t="s">
        <v>107</v>
      </c>
      <c r="G60" t="str">
        <f t="shared" si="1"/>
        <v>cfvo_3_min</v>
      </c>
      <c r="H60" t="s">
        <v>326</v>
      </c>
      <c r="I60" t="s">
        <v>325</v>
      </c>
    </row>
    <row r="61" spans="1:9" x14ac:dyDescent="0.2">
      <c r="A61" s="10" t="s">
        <v>283</v>
      </c>
      <c r="B61" t="s">
        <v>321</v>
      </c>
      <c r="C61" t="s">
        <v>109</v>
      </c>
      <c r="D61" s="3">
        <f t="shared" si="0"/>
        <v>15</v>
      </c>
      <c r="E61" s="3">
        <v>3</v>
      </c>
      <c r="F61" t="s">
        <v>118</v>
      </c>
      <c r="G61" t="str">
        <f t="shared" si="1"/>
        <v>cfvo_3_std</v>
      </c>
      <c r="H61" t="s">
        <v>326</v>
      </c>
      <c r="I61" t="s">
        <v>325</v>
      </c>
    </row>
    <row r="62" spans="1:9" x14ac:dyDescent="0.2">
      <c r="A62" s="10" t="s">
        <v>284</v>
      </c>
      <c r="B62" t="s">
        <v>321</v>
      </c>
      <c r="C62" t="s">
        <v>110</v>
      </c>
      <c r="D62" s="3">
        <f t="shared" si="0"/>
        <v>30</v>
      </c>
      <c r="E62" s="3">
        <v>4</v>
      </c>
      <c r="F62" t="s">
        <v>106</v>
      </c>
      <c r="G62" t="str">
        <f t="shared" si="1"/>
        <v>cfvo_4_max</v>
      </c>
      <c r="H62" t="s">
        <v>326</v>
      </c>
      <c r="I62" t="s">
        <v>325</v>
      </c>
    </row>
    <row r="63" spans="1:9" x14ac:dyDescent="0.2">
      <c r="A63" s="10" t="s">
        <v>285</v>
      </c>
      <c r="B63" t="s">
        <v>321</v>
      </c>
      <c r="C63" t="s">
        <v>110</v>
      </c>
      <c r="D63" s="3">
        <f t="shared" si="0"/>
        <v>30</v>
      </c>
      <c r="E63" s="3">
        <v>4</v>
      </c>
      <c r="F63" t="s">
        <v>105</v>
      </c>
      <c r="G63" t="str">
        <f t="shared" si="1"/>
        <v>cfvo_4_mea</v>
      </c>
      <c r="H63" t="s">
        <v>326</v>
      </c>
      <c r="I63" t="s">
        <v>325</v>
      </c>
    </row>
    <row r="64" spans="1:9" x14ac:dyDescent="0.2">
      <c r="A64" s="10" t="s">
        <v>286</v>
      </c>
      <c r="B64" t="s">
        <v>321</v>
      </c>
      <c r="C64" t="s">
        <v>110</v>
      </c>
      <c r="D64" s="3">
        <f t="shared" si="0"/>
        <v>30</v>
      </c>
      <c r="E64" s="3">
        <v>4</v>
      </c>
      <c r="F64" t="s">
        <v>107</v>
      </c>
      <c r="G64" t="str">
        <f t="shared" si="1"/>
        <v>cfvo_4_min</v>
      </c>
      <c r="H64" t="s">
        <v>326</v>
      </c>
      <c r="I64" t="s">
        <v>325</v>
      </c>
    </row>
    <row r="65" spans="1:9" x14ac:dyDescent="0.2">
      <c r="A65" s="10" t="s">
        <v>287</v>
      </c>
      <c r="B65" t="s">
        <v>321</v>
      </c>
      <c r="C65" t="s">
        <v>110</v>
      </c>
      <c r="D65" s="3">
        <f t="shared" si="0"/>
        <v>30</v>
      </c>
      <c r="E65" s="3">
        <v>4</v>
      </c>
      <c r="F65" t="s">
        <v>118</v>
      </c>
      <c r="G65" t="str">
        <f t="shared" si="1"/>
        <v>cfvo_4_std</v>
      </c>
      <c r="H65" t="s">
        <v>326</v>
      </c>
      <c r="I65" t="s">
        <v>325</v>
      </c>
    </row>
    <row r="66" spans="1:9" x14ac:dyDescent="0.2">
      <c r="A66" s="10" t="s">
        <v>288</v>
      </c>
      <c r="B66" t="s">
        <v>321</v>
      </c>
      <c r="C66" t="s">
        <v>112</v>
      </c>
      <c r="D66" s="3">
        <f t="shared" ref="D66:D129" si="2">VALUE(LEFT(C66,FIND("-",C66,1)-1))</f>
        <v>60</v>
      </c>
      <c r="E66" s="3">
        <v>5</v>
      </c>
      <c r="F66" t="s">
        <v>106</v>
      </c>
      <c r="G66" t="str">
        <f t="shared" si="1"/>
        <v>cfvo_5_max</v>
      </c>
      <c r="H66" t="s">
        <v>326</v>
      </c>
      <c r="I66" t="s">
        <v>325</v>
      </c>
    </row>
    <row r="67" spans="1:9" x14ac:dyDescent="0.2">
      <c r="A67" s="10" t="s">
        <v>289</v>
      </c>
      <c r="B67" t="s">
        <v>321</v>
      </c>
      <c r="C67" t="s">
        <v>112</v>
      </c>
      <c r="D67" s="3">
        <f t="shared" si="2"/>
        <v>60</v>
      </c>
      <c r="E67" s="3">
        <v>5</v>
      </c>
      <c r="F67" t="s">
        <v>105</v>
      </c>
      <c r="G67" t="str">
        <f t="shared" ref="G67:G130" si="3">LEFT(CONCATENATE(B67,"_",TEXT(E67,0),"_",F67),10)</f>
        <v>cfvo_5_mea</v>
      </c>
      <c r="H67" t="s">
        <v>326</v>
      </c>
      <c r="I67" t="s">
        <v>325</v>
      </c>
    </row>
    <row r="68" spans="1:9" x14ac:dyDescent="0.2">
      <c r="A68" s="10" t="s">
        <v>290</v>
      </c>
      <c r="B68" t="s">
        <v>321</v>
      </c>
      <c r="C68" t="s">
        <v>112</v>
      </c>
      <c r="D68" s="3">
        <f t="shared" si="2"/>
        <v>60</v>
      </c>
      <c r="E68" s="3">
        <v>5</v>
      </c>
      <c r="F68" t="s">
        <v>107</v>
      </c>
      <c r="G68" t="str">
        <f t="shared" si="3"/>
        <v>cfvo_5_min</v>
      </c>
      <c r="H68" t="s">
        <v>326</v>
      </c>
      <c r="I68" t="s">
        <v>325</v>
      </c>
    </row>
    <row r="69" spans="1:9" x14ac:dyDescent="0.2">
      <c r="A69" s="10" t="s">
        <v>291</v>
      </c>
      <c r="B69" t="s">
        <v>321</v>
      </c>
      <c r="C69" t="s">
        <v>112</v>
      </c>
      <c r="D69" s="3">
        <f t="shared" si="2"/>
        <v>60</v>
      </c>
      <c r="E69" s="3">
        <v>5</v>
      </c>
      <c r="F69" t="s">
        <v>118</v>
      </c>
      <c r="G69" t="str">
        <f t="shared" si="3"/>
        <v>cfvo_5_std</v>
      </c>
      <c r="H69" t="s">
        <v>326</v>
      </c>
      <c r="I69" t="s">
        <v>325</v>
      </c>
    </row>
    <row r="70" spans="1:9" x14ac:dyDescent="0.2">
      <c r="A70" s="10" t="s">
        <v>292</v>
      </c>
      <c r="B70" t="s">
        <v>321</v>
      </c>
      <c r="C70" t="s">
        <v>108</v>
      </c>
      <c r="D70" s="3">
        <f t="shared" si="2"/>
        <v>100</v>
      </c>
      <c r="E70" s="3">
        <v>6</v>
      </c>
      <c r="F70" t="s">
        <v>106</v>
      </c>
      <c r="G70" t="str">
        <f t="shared" si="3"/>
        <v>cfvo_6_max</v>
      </c>
      <c r="H70" t="s">
        <v>326</v>
      </c>
      <c r="I70" t="s">
        <v>325</v>
      </c>
    </row>
    <row r="71" spans="1:9" x14ac:dyDescent="0.2">
      <c r="A71" s="10" t="s">
        <v>293</v>
      </c>
      <c r="B71" t="s">
        <v>321</v>
      </c>
      <c r="C71" t="s">
        <v>108</v>
      </c>
      <c r="D71" s="3">
        <f t="shared" si="2"/>
        <v>100</v>
      </c>
      <c r="E71" s="3">
        <v>6</v>
      </c>
      <c r="F71" t="s">
        <v>105</v>
      </c>
      <c r="G71" t="str">
        <f t="shared" si="3"/>
        <v>cfvo_6_mea</v>
      </c>
      <c r="H71" t="s">
        <v>326</v>
      </c>
      <c r="I71" t="s">
        <v>325</v>
      </c>
    </row>
    <row r="72" spans="1:9" x14ac:dyDescent="0.2">
      <c r="A72" s="10" t="s">
        <v>294</v>
      </c>
      <c r="B72" t="s">
        <v>321</v>
      </c>
      <c r="C72" t="s">
        <v>108</v>
      </c>
      <c r="D72" s="3">
        <f t="shared" si="2"/>
        <v>100</v>
      </c>
      <c r="E72" s="3">
        <v>6</v>
      </c>
      <c r="F72" t="s">
        <v>107</v>
      </c>
      <c r="G72" t="str">
        <f t="shared" si="3"/>
        <v>cfvo_6_min</v>
      </c>
      <c r="H72" t="s">
        <v>326</v>
      </c>
      <c r="I72" t="s">
        <v>325</v>
      </c>
    </row>
    <row r="73" spans="1:9" x14ac:dyDescent="0.2">
      <c r="A73" s="10" t="s">
        <v>295</v>
      </c>
      <c r="B73" t="s">
        <v>321</v>
      </c>
      <c r="C73" t="s">
        <v>108</v>
      </c>
      <c r="D73" s="3">
        <f t="shared" si="2"/>
        <v>100</v>
      </c>
      <c r="E73" s="3">
        <v>6</v>
      </c>
      <c r="F73" t="s">
        <v>118</v>
      </c>
      <c r="G73" t="str">
        <f t="shared" si="3"/>
        <v>cfvo_6_std</v>
      </c>
      <c r="H73" t="s">
        <v>326</v>
      </c>
      <c r="I73" t="s">
        <v>325</v>
      </c>
    </row>
    <row r="74" spans="1:9" x14ac:dyDescent="0.2">
      <c r="A74" s="10" t="s">
        <v>296</v>
      </c>
      <c r="B74" t="s">
        <v>322</v>
      </c>
      <c r="C74" t="s">
        <v>104</v>
      </c>
      <c r="D74" s="3">
        <f t="shared" si="2"/>
        <v>0</v>
      </c>
      <c r="E74" s="3">
        <v>1</v>
      </c>
      <c r="F74" t="s">
        <v>106</v>
      </c>
      <c r="G74" t="str">
        <f t="shared" si="3"/>
        <v>ocd_1_max</v>
      </c>
      <c r="H74" t="s">
        <v>327</v>
      </c>
      <c r="I74" t="s">
        <v>328</v>
      </c>
    </row>
    <row r="75" spans="1:9" x14ac:dyDescent="0.2">
      <c r="A75" s="10" t="s">
        <v>297</v>
      </c>
      <c r="B75" t="s">
        <v>322</v>
      </c>
      <c r="C75" t="s">
        <v>104</v>
      </c>
      <c r="D75" s="3">
        <f t="shared" si="2"/>
        <v>0</v>
      </c>
      <c r="E75" s="3">
        <v>1</v>
      </c>
      <c r="F75" t="s">
        <v>105</v>
      </c>
      <c r="G75" t="str">
        <f t="shared" si="3"/>
        <v>ocd_1_mean</v>
      </c>
      <c r="H75" t="s">
        <v>327</v>
      </c>
      <c r="I75" t="s">
        <v>328</v>
      </c>
    </row>
    <row r="76" spans="1:9" x14ac:dyDescent="0.2">
      <c r="A76" s="10" t="s">
        <v>298</v>
      </c>
      <c r="B76" t="s">
        <v>322</v>
      </c>
      <c r="C76" t="s">
        <v>104</v>
      </c>
      <c r="D76" s="3">
        <f t="shared" si="2"/>
        <v>0</v>
      </c>
      <c r="E76" s="3">
        <v>1</v>
      </c>
      <c r="F76" t="s">
        <v>107</v>
      </c>
      <c r="G76" t="str">
        <f t="shared" si="3"/>
        <v>ocd_1_min</v>
      </c>
      <c r="H76" t="s">
        <v>327</v>
      </c>
      <c r="I76" t="s">
        <v>328</v>
      </c>
    </row>
    <row r="77" spans="1:9" x14ac:dyDescent="0.2">
      <c r="A77" s="10" t="s">
        <v>299</v>
      </c>
      <c r="B77" t="s">
        <v>322</v>
      </c>
      <c r="C77" t="s">
        <v>104</v>
      </c>
      <c r="D77" s="3">
        <f t="shared" si="2"/>
        <v>0</v>
      </c>
      <c r="E77" s="3">
        <v>1</v>
      </c>
      <c r="F77" t="s">
        <v>118</v>
      </c>
      <c r="G77" t="str">
        <f t="shared" si="3"/>
        <v>ocd_1_std</v>
      </c>
      <c r="H77" t="s">
        <v>327</v>
      </c>
      <c r="I77" t="s">
        <v>328</v>
      </c>
    </row>
    <row r="78" spans="1:9" x14ac:dyDescent="0.2">
      <c r="A78" s="10" t="s">
        <v>300</v>
      </c>
      <c r="B78" t="s">
        <v>322</v>
      </c>
      <c r="C78" t="s">
        <v>111</v>
      </c>
      <c r="D78" s="3">
        <f t="shared" si="2"/>
        <v>5</v>
      </c>
      <c r="E78" s="3">
        <v>2</v>
      </c>
      <c r="F78" t="s">
        <v>106</v>
      </c>
      <c r="G78" t="str">
        <f t="shared" si="3"/>
        <v>ocd_2_max</v>
      </c>
      <c r="H78" t="s">
        <v>327</v>
      </c>
      <c r="I78" t="s">
        <v>328</v>
      </c>
    </row>
    <row r="79" spans="1:9" x14ac:dyDescent="0.2">
      <c r="A79" s="10" t="s">
        <v>301</v>
      </c>
      <c r="B79" t="s">
        <v>322</v>
      </c>
      <c r="C79" t="s">
        <v>111</v>
      </c>
      <c r="D79" s="3">
        <f t="shared" si="2"/>
        <v>5</v>
      </c>
      <c r="E79" s="3">
        <v>2</v>
      </c>
      <c r="F79" t="s">
        <v>105</v>
      </c>
      <c r="G79" t="str">
        <f t="shared" si="3"/>
        <v>ocd_2_mean</v>
      </c>
      <c r="H79" t="s">
        <v>327</v>
      </c>
      <c r="I79" t="s">
        <v>328</v>
      </c>
    </row>
    <row r="80" spans="1:9" x14ac:dyDescent="0.2">
      <c r="A80" s="10" t="s">
        <v>302</v>
      </c>
      <c r="B80" t="s">
        <v>322</v>
      </c>
      <c r="C80" t="s">
        <v>111</v>
      </c>
      <c r="D80" s="3">
        <f t="shared" si="2"/>
        <v>5</v>
      </c>
      <c r="E80" s="3">
        <v>2</v>
      </c>
      <c r="F80" t="s">
        <v>107</v>
      </c>
      <c r="G80" t="str">
        <f t="shared" si="3"/>
        <v>ocd_2_min</v>
      </c>
      <c r="H80" t="s">
        <v>327</v>
      </c>
      <c r="I80" t="s">
        <v>328</v>
      </c>
    </row>
    <row r="81" spans="1:9" x14ac:dyDescent="0.2">
      <c r="A81" s="10" t="s">
        <v>303</v>
      </c>
      <c r="B81" t="s">
        <v>322</v>
      </c>
      <c r="C81" t="s">
        <v>111</v>
      </c>
      <c r="D81" s="3">
        <f t="shared" si="2"/>
        <v>5</v>
      </c>
      <c r="E81" s="3">
        <v>2</v>
      </c>
      <c r="F81" t="s">
        <v>118</v>
      </c>
      <c r="G81" t="str">
        <f t="shared" si="3"/>
        <v>ocd_2_std</v>
      </c>
      <c r="H81" t="s">
        <v>327</v>
      </c>
      <c r="I81" t="s">
        <v>328</v>
      </c>
    </row>
    <row r="82" spans="1:9" x14ac:dyDescent="0.2">
      <c r="A82" s="10" t="s">
        <v>304</v>
      </c>
      <c r="B82" t="s">
        <v>322</v>
      </c>
      <c r="C82" t="s">
        <v>109</v>
      </c>
      <c r="D82" s="3">
        <f t="shared" si="2"/>
        <v>15</v>
      </c>
      <c r="E82" s="3">
        <v>3</v>
      </c>
      <c r="F82" t="s">
        <v>106</v>
      </c>
      <c r="G82" t="str">
        <f t="shared" si="3"/>
        <v>ocd_3_max</v>
      </c>
      <c r="H82" t="s">
        <v>327</v>
      </c>
      <c r="I82" t="s">
        <v>328</v>
      </c>
    </row>
    <row r="83" spans="1:9" x14ac:dyDescent="0.2">
      <c r="A83" s="10" t="s">
        <v>305</v>
      </c>
      <c r="B83" t="s">
        <v>322</v>
      </c>
      <c r="C83" t="s">
        <v>109</v>
      </c>
      <c r="D83" s="3">
        <f t="shared" si="2"/>
        <v>15</v>
      </c>
      <c r="E83" s="3">
        <v>3</v>
      </c>
      <c r="F83" t="s">
        <v>105</v>
      </c>
      <c r="G83" t="str">
        <f t="shared" si="3"/>
        <v>ocd_3_mean</v>
      </c>
      <c r="H83" t="s">
        <v>327</v>
      </c>
      <c r="I83" t="s">
        <v>328</v>
      </c>
    </row>
    <row r="84" spans="1:9" x14ac:dyDescent="0.2">
      <c r="A84" s="10" t="s">
        <v>306</v>
      </c>
      <c r="B84" t="s">
        <v>322</v>
      </c>
      <c r="C84" t="s">
        <v>109</v>
      </c>
      <c r="D84" s="3">
        <f t="shared" si="2"/>
        <v>15</v>
      </c>
      <c r="E84" s="3">
        <v>3</v>
      </c>
      <c r="F84" t="s">
        <v>107</v>
      </c>
      <c r="G84" t="str">
        <f t="shared" si="3"/>
        <v>ocd_3_min</v>
      </c>
      <c r="H84" t="s">
        <v>327</v>
      </c>
      <c r="I84" t="s">
        <v>328</v>
      </c>
    </row>
    <row r="85" spans="1:9" x14ac:dyDescent="0.2">
      <c r="A85" s="10" t="s">
        <v>307</v>
      </c>
      <c r="B85" t="s">
        <v>322</v>
      </c>
      <c r="C85" t="s">
        <v>109</v>
      </c>
      <c r="D85" s="3">
        <f t="shared" si="2"/>
        <v>15</v>
      </c>
      <c r="E85" s="3">
        <v>3</v>
      </c>
      <c r="F85" t="s">
        <v>118</v>
      </c>
      <c r="G85" t="str">
        <f t="shared" si="3"/>
        <v>ocd_3_std</v>
      </c>
      <c r="H85" t="s">
        <v>327</v>
      </c>
      <c r="I85" t="s">
        <v>328</v>
      </c>
    </row>
    <row r="86" spans="1:9" x14ac:dyDescent="0.2">
      <c r="A86" s="10" t="s">
        <v>308</v>
      </c>
      <c r="B86" t="s">
        <v>322</v>
      </c>
      <c r="C86" t="s">
        <v>110</v>
      </c>
      <c r="D86" s="3">
        <f t="shared" si="2"/>
        <v>30</v>
      </c>
      <c r="E86" s="3">
        <v>4</v>
      </c>
      <c r="F86" t="s">
        <v>106</v>
      </c>
      <c r="G86" t="str">
        <f t="shared" si="3"/>
        <v>ocd_4_max</v>
      </c>
      <c r="H86" t="s">
        <v>327</v>
      </c>
      <c r="I86" t="s">
        <v>328</v>
      </c>
    </row>
    <row r="87" spans="1:9" x14ac:dyDescent="0.2">
      <c r="A87" s="10" t="s">
        <v>309</v>
      </c>
      <c r="B87" t="s">
        <v>322</v>
      </c>
      <c r="C87" t="s">
        <v>110</v>
      </c>
      <c r="D87" s="3">
        <f t="shared" si="2"/>
        <v>30</v>
      </c>
      <c r="E87" s="3">
        <v>4</v>
      </c>
      <c r="F87" t="s">
        <v>105</v>
      </c>
      <c r="G87" t="str">
        <f t="shared" si="3"/>
        <v>ocd_4_mean</v>
      </c>
      <c r="H87" t="s">
        <v>327</v>
      </c>
      <c r="I87" t="s">
        <v>328</v>
      </c>
    </row>
    <row r="88" spans="1:9" x14ac:dyDescent="0.2">
      <c r="A88" s="10" t="s">
        <v>310</v>
      </c>
      <c r="B88" t="s">
        <v>322</v>
      </c>
      <c r="C88" t="s">
        <v>110</v>
      </c>
      <c r="D88" s="3">
        <f t="shared" si="2"/>
        <v>30</v>
      </c>
      <c r="E88" s="3">
        <v>4</v>
      </c>
      <c r="F88" t="s">
        <v>107</v>
      </c>
      <c r="G88" t="str">
        <f t="shared" si="3"/>
        <v>ocd_4_min</v>
      </c>
      <c r="H88" t="s">
        <v>327</v>
      </c>
      <c r="I88" t="s">
        <v>328</v>
      </c>
    </row>
    <row r="89" spans="1:9" x14ac:dyDescent="0.2">
      <c r="A89" s="10" t="s">
        <v>311</v>
      </c>
      <c r="B89" t="s">
        <v>322</v>
      </c>
      <c r="C89" t="s">
        <v>110</v>
      </c>
      <c r="D89" s="3">
        <f t="shared" si="2"/>
        <v>30</v>
      </c>
      <c r="E89" s="3">
        <v>4</v>
      </c>
      <c r="F89" t="s">
        <v>118</v>
      </c>
      <c r="G89" t="str">
        <f t="shared" si="3"/>
        <v>ocd_4_std</v>
      </c>
      <c r="H89" t="s">
        <v>327</v>
      </c>
      <c r="I89" t="s">
        <v>328</v>
      </c>
    </row>
    <row r="90" spans="1:9" x14ac:dyDescent="0.2">
      <c r="A90" s="10" t="s">
        <v>312</v>
      </c>
      <c r="B90" t="s">
        <v>322</v>
      </c>
      <c r="C90" t="s">
        <v>112</v>
      </c>
      <c r="D90" s="3">
        <f t="shared" si="2"/>
        <v>60</v>
      </c>
      <c r="E90" s="3">
        <v>5</v>
      </c>
      <c r="F90" t="s">
        <v>106</v>
      </c>
      <c r="G90" t="str">
        <f t="shared" si="3"/>
        <v>ocd_5_max</v>
      </c>
      <c r="H90" t="s">
        <v>327</v>
      </c>
      <c r="I90" t="s">
        <v>328</v>
      </c>
    </row>
    <row r="91" spans="1:9" x14ac:dyDescent="0.2">
      <c r="A91" s="10" t="s">
        <v>313</v>
      </c>
      <c r="B91" t="s">
        <v>322</v>
      </c>
      <c r="C91" t="s">
        <v>112</v>
      </c>
      <c r="D91" s="3">
        <f t="shared" si="2"/>
        <v>60</v>
      </c>
      <c r="E91" s="3">
        <v>5</v>
      </c>
      <c r="F91" t="s">
        <v>105</v>
      </c>
      <c r="G91" t="str">
        <f t="shared" si="3"/>
        <v>ocd_5_mean</v>
      </c>
      <c r="H91" t="s">
        <v>327</v>
      </c>
      <c r="I91" t="s">
        <v>328</v>
      </c>
    </row>
    <row r="92" spans="1:9" x14ac:dyDescent="0.2">
      <c r="A92" s="10" t="s">
        <v>314</v>
      </c>
      <c r="B92" t="s">
        <v>322</v>
      </c>
      <c r="C92" t="s">
        <v>112</v>
      </c>
      <c r="D92" s="3">
        <f t="shared" si="2"/>
        <v>60</v>
      </c>
      <c r="E92" s="3">
        <v>5</v>
      </c>
      <c r="F92" t="s">
        <v>107</v>
      </c>
      <c r="G92" t="str">
        <f t="shared" si="3"/>
        <v>ocd_5_min</v>
      </c>
      <c r="H92" t="s">
        <v>327</v>
      </c>
      <c r="I92" t="s">
        <v>328</v>
      </c>
    </row>
    <row r="93" spans="1:9" x14ac:dyDescent="0.2">
      <c r="A93" s="10" t="s">
        <v>315</v>
      </c>
      <c r="B93" t="s">
        <v>322</v>
      </c>
      <c r="C93" t="s">
        <v>112</v>
      </c>
      <c r="D93" s="3">
        <f t="shared" si="2"/>
        <v>60</v>
      </c>
      <c r="E93" s="3">
        <v>5</v>
      </c>
      <c r="F93" t="s">
        <v>118</v>
      </c>
      <c r="G93" t="str">
        <f t="shared" si="3"/>
        <v>ocd_5_std</v>
      </c>
      <c r="H93" t="s">
        <v>327</v>
      </c>
      <c r="I93" t="s">
        <v>328</v>
      </c>
    </row>
    <row r="94" spans="1:9" x14ac:dyDescent="0.2">
      <c r="A94" s="10" t="s">
        <v>316</v>
      </c>
      <c r="B94" t="s">
        <v>322</v>
      </c>
      <c r="C94" t="s">
        <v>108</v>
      </c>
      <c r="D94" s="3">
        <f t="shared" si="2"/>
        <v>100</v>
      </c>
      <c r="E94" s="3">
        <v>6</v>
      </c>
      <c r="F94" t="s">
        <v>106</v>
      </c>
      <c r="G94" t="str">
        <f t="shared" si="3"/>
        <v>ocd_6_max</v>
      </c>
      <c r="H94" t="s">
        <v>327</v>
      </c>
      <c r="I94" t="s">
        <v>328</v>
      </c>
    </row>
    <row r="95" spans="1:9" x14ac:dyDescent="0.2">
      <c r="A95" s="10" t="s">
        <v>317</v>
      </c>
      <c r="B95" t="s">
        <v>322</v>
      </c>
      <c r="C95" t="s">
        <v>108</v>
      </c>
      <c r="D95" s="3">
        <f t="shared" si="2"/>
        <v>100</v>
      </c>
      <c r="E95" s="3">
        <v>6</v>
      </c>
      <c r="F95" t="s">
        <v>105</v>
      </c>
      <c r="G95" t="str">
        <f t="shared" si="3"/>
        <v>ocd_6_mean</v>
      </c>
      <c r="H95" t="s">
        <v>327</v>
      </c>
      <c r="I95" t="s">
        <v>328</v>
      </c>
    </row>
    <row r="96" spans="1:9" x14ac:dyDescent="0.2">
      <c r="A96" s="10" t="s">
        <v>318</v>
      </c>
      <c r="B96" t="s">
        <v>322</v>
      </c>
      <c r="C96" t="s">
        <v>108</v>
      </c>
      <c r="D96" s="3">
        <f t="shared" si="2"/>
        <v>100</v>
      </c>
      <c r="E96" s="3">
        <v>6</v>
      </c>
      <c r="F96" t="s">
        <v>107</v>
      </c>
      <c r="G96" t="str">
        <f t="shared" si="3"/>
        <v>ocd_6_min</v>
      </c>
      <c r="H96" t="s">
        <v>327</v>
      </c>
      <c r="I96" t="s">
        <v>328</v>
      </c>
    </row>
    <row r="97" spans="1:9" x14ac:dyDescent="0.2">
      <c r="A97" s="10" t="s">
        <v>319</v>
      </c>
      <c r="B97" t="s">
        <v>322</v>
      </c>
      <c r="C97" t="s">
        <v>108</v>
      </c>
      <c r="D97" s="3">
        <f t="shared" si="2"/>
        <v>100</v>
      </c>
      <c r="E97" s="3">
        <v>6</v>
      </c>
      <c r="F97" t="s">
        <v>118</v>
      </c>
      <c r="G97" t="str">
        <f t="shared" si="3"/>
        <v>ocd_6_std</v>
      </c>
      <c r="H97" t="s">
        <v>327</v>
      </c>
      <c r="I97" t="s">
        <v>328</v>
      </c>
    </row>
    <row r="98" spans="1:9" x14ac:dyDescent="0.2">
      <c r="A98" s="10" t="s">
        <v>561</v>
      </c>
      <c r="B98" s="10" t="s">
        <v>657</v>
      </c>
      <c r="C98" t="s">
        <v>104</v>
      </c>
      <c r="D98" s="3">
        <f t="shared" si="2"/>
        <v>0</v>
      </c>
      <c r="E98" s="3">
        <v>1</v>
      </c>
      <c r="F98" t="s">
        <v>106</v>
      </c>
      <c r="G98" t="str">
        <f t="shared" si="3"/>
        <v>sand_1_max</v>
      </c>
      <c r="H98" t="str">
        <f>CONCATENATE("Soil ", B98," ","density")</f>
        <v>Soil sand density</v>
      </c>
      <c r="I98" t="s">
        <v>661</v>
      </c>
    </row>
    <row r="99" spans="1:9" x14ac:dyDescent="0.2">
      <c r="A99" s="10" t="s">
        <v>562</v>
      </c>
      <c r="B99" s="10" t="s">
        <v>657</v>
      </c>
      <c r="C99" t="s">
        <v>104</v>
      </c>
      <c r="D99" s="3">
        <f t="shared" si="2"/>
        <v>0</v>
      </c>
      <c r="E99" s="3">
        <v>1</v>
      </c>
      <c r="F99" t="s">
        <v>105</v>
      </c>
      <c r="G99" t="str">
        <f t="shared" si="3"/>
        <v>sand_1_mea</v>
      </c>
      <c r="H99" t="str">
        <f t="shared" ref="H99:H162" si="4">CONCATENATE("Soil ", B99," ","density")</f>
        <v>Soil sand density</v>
      </c>
      <c r="I99" t="s">
        <v>661</v>
      </c>
    </row>
    <row r="100" spans="1:9" x14ac:dyDescent="0.2">
      <c r="A100" s="10" t="s">
        <v>563</v>
      </c>
      <c r="B100" s="10" t="s">
        <v>657</v>
      </c>
      <c r="C100" t="s">
        <v>104</v>
      </c>
      <c r="D100" s="3">
        <f t="shared" si="2"/>
        <v>0</v>
      </c>
      <c r="E100" s="3">
        <v>1</v>
      </c>
      <c r="F100" t="s">
        <v>107</v>
      </c>
      <c r="G100" t="str">
        <f t="shared" si="3"/>
        <v>sand_1_min</v>
      </c>
      <c r="H100" t="str">
        <f t="shared" si="4"/>
        <v>Soil sand density</v>
      </c>
      <c r="I100" t="s">
        <v>661</v>
      </c>
    </row>
    <row r="101" spans="1:9" x14ac:dyDescent="0.2">
      <c r="A101" s="10" t="s">
        <v>564</v>
      </c>
      <c r="B101" s="10" t="s">
        <v>657</v>
      </c>
      <c r="C101" t="s">
        <v>104</v>
      </c>
      <c r="D101" s="3">
        <f t="shared" si="2"/>
        <v>0</v>
      </c>
      <c r="E101" s="3">
        <v>1</v>
      </c>
      <c r="F101" t="s">
        <v>118</v>
      </c>
      <c r="G101" t="str">
        <f t="shared" si="3"/>
        <v>sand_1_std</v>
      </c>
      <c r="H101" t="str">
        <f t="shared" si="4"/>
        <v>Soil sand density</v>
      </c>
      <c r="I101" t="s">
        <v>661</v>
      </c>
    </row>
    <row r="102" spans="1:9" x14ac:dyDescent="0.2">
      <c r="A102" s="10" t="s">
        <v>565</v>
      </c>
      <c r="B102" s="10" t="s">
        <v>657</v>
      </c>
      <c r="C102" t="s">
        <v>111</v>
      </c>
      <c r="D102" s="3">
        <f t="shared" si="2"/>
        <v>5</v>
      </c>
      <c r="E102" s="3">
        <v>2</v>
      </c>
      <c r="F102" t="s">
        <v>106</v>
      </c>
      <c r="G102" t="str">
        <f t="shared" si="3"/>
        <v>sand_2_max</v>
      </c>
      <c r="H102" t="str">
        <f t="shared" si="4"/>
        <v>Soil sand density</v>
      </c>
      <c r="I102" t="s">
        <v>661</v>
      </c>
    </row>
    <row r="103" spans="1:9" x14ac:dyDescent="0.2">
      <c r="A103" s="10" t="s">
        <v>566</v>
      </c>
      <c r="B103" s="10" t="s">
        <v>657</v>
      </c>
      <c r="C103" t="s">
        <v>111</v>
      </c>
      <c r="D103" s="3">
        <f t="shared" si="2"/>
        <v>5</v>
      </c>
      <c r="E103" s="3">
        <v>2</v>
      </c>
      <c r="F103" t="s">
        <v>105</v>
      </c>
      <c r="G103" t="str">
        <f t="shared" si="3"/>
        <v>sand_2_mea</v>
      </c>
      <c r="H103" t="str">
        <f t="shared" si="4"/>
        <v>Soil sand density</v>
      </c>
      <c r="I103" t="s">
        <v>661</v>
      </c>
    </row>
    <row r="104" spans="1:9" x14ac:dyDescent="0.2">
      <c r="A104" s="10" t="s">
        <v>567</v>
      </c>
      <c r="B104" s="10" t="s">
        <v>657</v>
      </c>
      <c r="C104" t="s">
        <v>111</v>
      </c>
      <c r="D104" s="3">
        <f t="shared" si="2"/>
        <v>5</v>
      </c>
      <c r="E104" s="3">
        <v>2</v>
      </c>
      <c r="F104" t="s">
        <v>107</v>
      </c>
      <c r="G104" t="str">
        <f t="shared" si="3"/>
        <v>sand_2_min</v>
      </c>
      <c r="H104" t="str">
        <f t="shared" si="4"/>
        <v>Soil sand density</v>
      </c>
      <c r="I104" t="s">
        <v>661</v>
      </c>
    </row>
    <row r="105" spans="1:9" x14ac:dyDescent="0.2">
      <c r="A105" s="10" t="s">
        <v>568</v>
      </c>
      <c r="B105" s="10" t="s">
        <v>657</v>
      </c>
      <c r="C105" t="s">
        <v>111</v>
      </c>
      <c r="D105" s="3">
        <f t="shared" si="2"/>
        <v>5</v>
      </c>
      <c r="E105" s="3">
        <v>2</v>
      </c>
      <c r="F105" t="s">
        <v>118</v>
      </c>
      <c r="G105" t="str">
        <f t="shared" si="3"/>
        <v>sand_2_std</v>
      </c>
      <c r="H105" t="str">
        <f t="shared" si="4"/>
        <v>Soil sand density</v>
      </c>
      <c r="I105" t="s">
        <v>661</v>
      </c>
    </row>
    <row r="106" spans="1:9" x14ac:dyDescent="0.2">
      <c r="A106" s="10" t="s">
        <v>569</v>
      </c>
      <c r="B106" s="10" t="s">
        <v>657</v>
      </c>
      <c r="C106" t="s">
        <v>109</v>
      </c>
      <c r="D106" s="3">
        <f t="shared" si="2"/>
        <v>15</v>
      </c>
      <c r="E106" s="3">
        <v>3</v>
      </c>
      <c r="F106" t="s">
        <v>106</v>
      </c>
      <c r="G106" t="str">
        <f t="shared" si="3"/>
        <v>sand_3_max</v>
      </c>
      <c r="H106" t="str">
        <f t="shared" si="4"/>
        <v>Soil sand density</v>
      </c>
      <c r="I106" t="s">
        <v>661</v>
      </c>
    </row>
    <row r="107" spans="1:9" x14ac:dyDescent="0.2">
      <c r="A107" s="10" t="s">
        <v>570</v>
      </c>
      <c r="B107" s="10" t="s">
        <v>657</v>
      </c>
      <c r="C107" t="s">
        <v>109</v>
      </c>
      <c r="D107" s="3">
        <f t="shared" si="2"/>
        <v>15</v>
      </c>
      <c r="E107" s="3">
        <v>3</v>
      </c>
      <c r="F107" t="s">
        <v>105</v>
      </c>
      <c r="G107" t="str">
        <f t="shared" si="3"/>
        <v>sand_3_mea</v>
      </c>
      <c r="H107" t="str">
        <f t="shared" si="4"/>
        <v>Soil sand density</v>
      </c>
      <c r="I107" t="s">
        <v>661</v>
      </c>
    </row>
    <row r="108" spans="1:9" x14ac:dyDescent="0.2">
      <c r="A108" s="10" t="s">
        <v>571</v>
      </c>
      <c r="B108" s="10" t="s">
        <v>657</v>
      </c>
      <c r="C108" t="s">
        <v>109</v>
      </c>
      <c r="D108" s="3">
        <f t="shared" si="2"/>
        <v>15</v>
      </c>
      <c r="E108" s="3">
        <v>3</v>
      </c>
      <c r="F108" t="s">
        <v>107</v>
      </c>
      <c r="G108" t="str">
        <f t="shared" si="3"/>
        <v>sand_3_min</v>
      </c>
      <c r="H108" t="str">
        <f t="shared" si="4"/>
        <v>Soil sand density</v>
      </c>
      <c r="I108" t="s">
        <v>661</v>
      </c>
    </row>
    <row r="109" spans="1:9" x14ac:dyDescent="0.2">
      <c r="A109" s="10" t="s">
        <v>572</v>
      </c>
      <c r="B109" s="10" t="s">
        <v>657</v>
      </c>
      <c r="C109" t="s">
        <v>109</v>
      </c>
      <c r="D109" s="3">
        <f t="shared" si="2"/>
        <v>15</v>
      </c>
      <c r="E109" s="3">
        <v>3</v>
      </c>
      <c r="F109" t="s">
        <v>118</v>
      </c>
      <c r="G109" t="str">
        <f t="shared" si="3"/>
        <v>sand_3_std</v>
      </c>
      <c r="H109" t="str">
        <f t="shared" si="4"/>
        <v>Soil sand density</v>
      </c>
      <c r="I109" t="s">
        <v>661</v>
      </c>
    </row>
    <row r="110" spans="1:9" x14ac:dyDescent="0.2">
      <c r="A110" s="10" t="s">
        <v>573</v>
      </c>
      <c r="B110" s="10" t="s">
        <v>657</v>
      </c>
      <c r="C110" t="s">
        <v>110</v>
      </c>
      <c r="D110" s="3">
        <f t="shared" si="2"/>
        <v>30</v>
      </c>
      <c r="E110" s="3">
        <v>4</v>
      </c>
      <c r="F110" t="s">
        <v>106</v>
      </c>
      <c r="G110" t="str">
        <f t="shared" si="3"/>
        <v>sand_4_max</v>
      </c>
      <c r="H110" t="str">
        <f t="shared" si="4"/>
        <v>Soil sand density</v>
      </c>
      <c r="I110" t="s">
        <v>661</v>
      </c>
    </row>
    <row r="111" spans="1:9" x14ac:dyDescent="0.2">
      <c r="A111" s="10" t="s">
        <v>574</v>
      </c>
      <c r="B111" s="10" t="s">
        <v>657</v>
      </c>
      <c r="C111" t="s">
        <v>110</v>
      </c>
      <c r="D111" s="3">
        <f t="shared" si="2"/>
        <v>30</v>
      </c>
      <c r="E111" s="3">
        <v>4</v>
      </c>
      <c r="F111" t="s">
        <v>105</v>
      </c>
      <c r="G111" t="str">
        <f t="shared" si="3"/>
        <v>sand_4_mea</v>
      </c>
      <c r="H111" t="str">
        <f t="shared" si="4"/>
        <v>Soil sand density</v>
      </c>
      <c r="I111" t="s">
        <v>661</v>
      </c>
    </row>
    <row r="112" spans="1:9" x14ac:dyDescent="0.2">
      <c r="A112" s="10" t="s">
        <v>575</v>
      </c>
      <c r="B112" s="10" t="s">
        <v>657</v>
      </c>
      <c r="C112" t="s">
        <v>110</v>
      </c>
      <c r="D112" s="3">
        <f t="shared" si="2"/>
        <v>30</v>
      </c>
      <c r="E112" s="3">
        <v>4</v>
      </c>
      <c r="F112" t="s">
        <v>107</v>
      </c>
      <c r="G112" t="str">
        <f t="shared" si="3"/>
        <v>sand_4_min</v>
      </c>
      <c r="H112" t="str">
        <f t="shared" si="4"/>
        <v>Soil sand density</v>
      </c>
      <c r="I112" t="s">
        <v>661</v>
      </c>
    </row>
    <row r="113" spans="1:9" x14ac:dyDescent="0.2">
      <c r="A113" s="10" t="s">
        <v>576</v>
      </c>
      <c r="B113" s="10" t="s">
        <v>657</v>
      </c>
      <c r="C113" t="s">
        <v>110</v>
      </c>
      <c r="D113" s="3">
        <f t="shared" si="2"/>
        <v>30</v>
      </c>
      <c r="E113" s="3">
        <v>4</v>
      </c>
      <c r="F113" t="s">
        <v>118</v>
      </c>
      <c r="G113" t="str">
        <f t="shared" si="3"/>
        <v>sand_4_std</v>
      </c>
      <c r="H113" t="str">
        <f t="shared" si="4"/>
        <v>Soil sand density</v>
      </c>
      <c r="I113" t="s">
        <v>661</v>
      </c>
    </row>
    <row r="114" spans="1:9" x14ac:dyDescent="0.2">
      <c r="A114" s="10" t="s">
        <v>577</v>
      </c>
      <c r="B114" s="10" t="s">
        <v>657</v>
      </c>
      <c r="C114" t="s">
        <v>112</v>
      </c>
      <c r="D114" s="3">
        <f t="shared" si="2"/>
        <v>60</v>
      </c>
      <c r="E114" s="3">
        <v>5</v>
      </c>
      <c r="F114" t="s">
        <v>106</v>
      </c>
      <c r="G114" t="str">
        <f t="shared" si="3"/>
        <v>sand_5_max</v>
      </c>
      <c r="H114" t="str">
        <f t="shared" si="4"/>
        <v>Soil sand density</v>
      </c>
      <c r="I114" t="s">
        <v>661</v>
      </c>
    </row>
    <row r="115" spans="1:9" x14ac:dyDescent="0.2">
      <c r="A115" s="10" t="s">
        <v>578</v>
      </c>
      <c r="B115" s="10" t="s">
        <v>657</v>
      </c>
      <c r="C115" t="s">
        <v>112</v>
      </c>
      <c r="D115" s="3">
        <f t="shared" si="2"/>
        <v>60</v>
      </c>
      <c r="E115" s="3">
        <v>5</v>
      </c>
      <c r="F115" t="s">
        <v>105</v>
      </c>
      <c r="G115" t="str">
        <f t="shared" si="3"/>
        <v>sand_5_mea</v>
      </c>
      <c r="H115" t="str">
        <f t="shared" si="4"/>
        <v>Soil sand density</v>
      </c>
      <c r="I115" t="s">
        <v>661</v>
      </c>
    </row>
    <row r="116" spans="1:9" x14ac:dyDescent="0.2">
      <c r="A116" s="10" t="s">
        <v>579</v>
      </c>
      <c r="B116" s="10" t="s">
        <v>657</v>
      </c>
      <c r="C116" t="s">
        <v>112</v>
      </c>
      <c r="D116" s="3">
        <f t="shared" si="2"/>
        <v>60</v>
      </c>
      <c r="E116" s="3">
        <v>5</v>
      </c>
      <c r="F116" t="s">
        <v>107</v>
      </c>
      <c r="G116" t="str">
        <f t="shared" si="3"/>
        <v>sand_5_min</v>
      </c>
      <c r="H116" t="str">
        <f t="shared" si="4"/>
        <v>Soil sand density</v>
      </c>
      <c r="I116" t="s">
        <v>661</v>
      </c>
    </row>
    <row r="117" spans="1:9" x14ac:dyDescent="0.2">
      <c r="A117" s="10" t="s">
        <v>580</v>
      </c>
      <c r="B117" s="10" t="s">
        <v>657</v>
      </c>
      <c r="C117" t="s">
        <v>112</v>
      </c>
      <c r="D117" s="3">
        <f t="shared" si="2"/>
        <v>60</v>
      </c>
      <c r="E117" s="3">
        <v>5</v>
      </c>
      <c r="F117" t="s">
        <v>118</v>
      </c>
      <c r="G117" t="str">
        <f t="shared" si="3"/>
        <v>sand_5_std</v>
      </c>
      <c r="H117" t="str">
        <f t="shared" si="4"/>
        <v>Soil sand density</v>
      </c>
      <c r="I117" t="s">
        <v>661</v>
      </c>
    </row>
    <row r="118" spans="1:9" x14ac:dyDescent="0.2">
      <c r="A118" s="10" t="s">
        <v>581</v>
      </c>
      <c r="B118" s="10" t="s">
        <v>657</v>
      </c>
      <c r="C118" t="s">
        <v>108</v>
      </c>
      <c r="D118" s="3">
        <f t="shared" si="2"/>
        <v>100</v>
      </c>
      <c r="E118" s="3">
        <v>6</v>
      </c>
      <c r="F118" t="s">
        <v>106</v>
      </c>
      <c r="G118" t="str">
        <f t="shared" si="3"/>
        <v>sand_6_max</v>
      </c>
      <c r="H118" t="str">
        <f t="shared" si="4"/>
        <v>Soil sand density</v>
      </c>
      <c r="I118" t="s">
        <v>661</v>
      </c>
    </row>
    <row r="119" spans="1:9" x14ac:dyDescent="0.2">
      <c r="A119" s="10" t="s">
        <v>582</v>
      </c>
      <c r="B119" s="10" t="s">
        <v>657</v>
      </c>
      <c r="C119" t="s">
        <v>108</v>
      </c>
      <c r="D119" s="3">
        <f t="shared" si="2"/>
        <v>100</v>
      </c>
      <c r="E119" s="3">
        <v>6</v>
      </c>
      <c r="F119" t="s">
        <v>105</v>
      </c>
      <c r="G119" t="str">
        <f t="shared" si="3"/>
        <v>sand_6_mea</v>
      </c>
      <c r="H119" t="str">
        <f t="shared" si="4"/>
        <v>Soil sand density</v>
      </c>
      <c r="I119" t="s">
        <v>661</v>
      </c>
    </row>
    <row r="120" spans="1:9" x14ac:dyDescent="0.2">
      <c r="A120" s="10" t="s">
        <v>583</v>
      </c>
      <c r="B120" s="10" t="s">
        <v>657</v>
      </c>
      <c r="C120" t="s">
        <v>108</v>
      </c>
      <c r="D120" s="3">
        <f t="shared" si="2"/>
        <v>100</v>
      </c>
      <c r="E120" s="3">
        <v>6</v>
      </c>
      <c r="F120" t="s">
        <v>107</v>
      </c>
      <c r="G120" t="str">
        <f t="shared" si="3"/>
        <v>sand_6_min</v>
      </c>
      <c r="H120" t="str">
        <f t="shared" si="4"/>
        <v>Soil sand density</v>
      </c>
      <c r="I120" t="s">
        <v>661</v>
      </c>
    </row>
    <row r="121" spans="1:9" x14ac:dyDescent="0.2">
      <c r="A121" s="10" t="s">
        <v>584</v>
      </c>
      <c r="B121" s="10" t="s">
        <v>657</v>
      </c>
      <c r="C121" t="s">
        <v>108</v>
      </c>
      <c r="D121" s="3">
        <f t="shared" si="2"/>
        <v>100</v>
      </c>
      <c r="E121" s="3">
        <v>6</v>
      </c>
      <c r="F121" t="s">
        <v>118</v>
      </c>
      <c r="G121" t="str">
        <f t="shared" si="3"/>
        <v>sand_6_std</v>
      </c>
      <c r="H121" t="str">
        <f t="shared" si="4"/>
        <v>Soil sand density</v>
      </c>
      <c r="I121" t="s">
        <v>661</v>
      </c>
    </row>
    <row r="122" spans="1:9" x14ac:dyDescent="0.2">
      <c r="A122" s="10" t="s">
        <v>585</v>
      </c>
      <c r="B122" s="10" t="s">
        <v>658</v>
      </c>
      <c r="C122" t="s">
        <v>104</v>
      </c>
      <c r="D122" s="3">
        <f t="shared" si="2"/>
        <v>0</v>
      </c>
      <c r="E122" s="3">
        <v>1</v>
      </c>
      <c r="F122" t="s">
        <v>106</v>
      </c>
      <c r="G122" t="str">
        <f t="shared" si="3"/>
        <v>silt_1_max</v>
      </c>
      <c r="H122" t="str">
        <f t="shared" si="4"/>
        <v>Soil silt density</v>
      </c>
      <c r="I122" t="s">
        <v>661</v>
      </c>
    </row>
    <row r="123" spans="1:9" x14ac:dyDescent="0.2">
      <c r="A123" s="10" t="s">
        <v>586</v>
      </c>
      <c r="B123" s="10" t="s">
        <v>658</v>
      </c>
      <c r="C123" t="s">
        <v>104</v>
      </c>
      <c r="D123" s="3">
        <f t="shared" si="2"/>
        <v>0</v>
      </c>
      <c r="E123" s="3">
        <v>1</v>
      </c>
      <c r="F123" t="s">
        <v>105</v>
      </c>
      <c r="G123" t="str">
        <f t="shared" si="3"/>
        <v>silt_1_mea</v>
      </c>
      <c r="H123" t="str">
        <f t="shared" si="4"/>
        <v>Soil silt density</v>
      </c>
      <c r="I123" t="s">
        <v>661</v>
      </c>
    </row>
    <row r="124" spans="1:9" x14ac:dyDescent="0.2">
      <c r="A124" s="10" t="s">
        <v>587</v>
      </c>
      <c r="B124" s="10" t="s">
        <v>658</v>
      </c>
      <c r="C124" t="s">
        <v>104</v>
      </c>
      <c r="D124" s="3">
        <f t="shared" si="2"/>
        <v>0</v>
      </c>
      <c r="E124" s="3">
        <v>1</v>
      </c>
      <c r="F124" t="s">
        <v>107</v>
      </c>
      <c r="G124" t="str">
        <f t="shared" si="3"/>
        <v>silt_1_min</v>
      </c>
      <c r="H124" t="str">
        <f t="shared" si="4"/>
        <v>Soil silt density</v>
      </c>
      <c r="I124" t="s">
        <v>661</v>
      </c>
    </row>
    <row r="125" spans="1:9" x14ac:dyDescent="0.2">
      <c r="A125" s="10" t="s">
        <v>588</v>
      </c>
      <c r="B125" s="10" t="s">
        <v>658</v>
      </c>
      <c r="C125" t="s">
        <v>104</v>
      </c>
      <c r="D125" s="3">
        <f t="shared" si="2"/>
        <v>0</v>
      </c>
      <c r="E125" s="3">
        <v>1</v>
      </c>
      <c r="F125" t="s">
        <v>118</v>
      </c>
      <c r="G125" t="str">
        <f t="shared" si="3"/>
        <v>silt_1_std</v>
      </c>
      <c r="H125" t="str">
        <f t="shared" si="4"/>
        <v>Soil silt density</v>
      </c>
      <c r="I125" t="s">
        <v>661</v>
      </c>
    </row>
    <row r="126" spans="1:9" x14ac:dyDescent="0.2">
      <c r="A126" s="10" t="s">
        <v>589</v>
      </c>
      <c r="B126" s="10" t="s">
        <v>658</v>
      </c>
      <c r="C126" t="s">
        <v>111</v>
      </c>
      <c r="D126" s="3">
        <f t="shared" si="2"/>
        <v>5</v>
      </c>
      <c r="E126" s="3">
        <v>2</v>
      </c>
      <c r="F126" t="s">
        <v>106</v>
      </c>
      <c r="G126" t="str">
        <f t="shared" si="3"/>
        <v>silt_2_max</v>
      </c>
      <c r="H126" t="str">
        <f t="shared" si="4"/>
        <v>Soil silt density</v>
      </c>
      <c r="I126" t="s">
        <v>661</v>
      </c>
    </row>
    <row r="127" spans="1:9" x14ac:dyDescent="0.2">
      <c r="A127" s="10" t="s">
        <v>590</v>
      </c>
      <c r="B127" s="10" t="s">
        <v>658</v>
      </c>
      <c r="C127" t="s">
        <v>111</v>
      </c>
      <c r="D127" s="3">
        <f t="shared" si="2"/>
        <v>5</v>
      </c>
      <c r="E127" s="3">
        <v>2</v>
      </c>
      <c r="F127" t="s">
        <v>105</v>
      </c>
      <c r="G127" t="str">
        <f t="shared" si="3"/>
        <v>silt_2_mea</v>
      </c>
      <c r="H127" t="str">
        <f t="shared" si="4"/>
        <v>Soil silt density</v>
      </c>
      <c r="I127" t="s">
        <v>661</v>
      </c>
    </row>
    <row r="128" spans="1:9" x14ac:dyDescent="0.2">
      <c r="A128" s="10" t="s">
        <v>591</v>
      </c>
      <c r="B128" s="10" t="s">
        <v>658</v>
      </c>
      <c r="C128" t="s">
        <v>111</v>
      </c>
      <c r="D128" s="3">
        <f t="shared" si="2"/>
        <v>5</v>
      </c>
      <c r="E128" s="3">
        <v>2</v>
      </c>
      <c r="F128" t="s">
        <v>107</v>
      </c>
      <c r="G128" t="str">
        <f t="shared" si="3"/>
        <v>silt_2_min</v>
      </c>
      <c r="H128" t="str">
        <f t="shared" si="4"/>
        <v>Soil silt density</v>
      </c>
      <c r="I128" t="s">
        <v>661</v>
      </c>
    </row>
    <row r="129" spans="1:9" x14ac:dyDescent="0.2">
      <c r="A129" s="10" t="s">
        <v>592</v>
      </c>
      <c r="B129" s="10" t="s">
        <v>658</v>
      </c>
      <c r="C129" t="s">
        <v>111</v>
      </c>
      <c r="D129" s="3">
        <f t="shared" si="2"/>
        <v>5</v>
      </c>
      <c r="E129" s="3">
        <v>2</v>
      </c>
      <c r="F129" t="s">
        <v>118</v>
      </c>
      <c r="G129" t="str">
        <f t="shared" si="3"/>
        <v>silt_2_std</v>
      </c>
      <c r="H129" t="str">
        <f t="shared" si="4"/>
        <v>Soil silt density</v>
      </c>
      <c r="I129" t="s">
        <v>661</v>
      </c>
    </row>
    <row r="130" spans="1:9" x14ac:dyDescent="0.2">
      <c r="A130" s="10" t="s">
        <v>593</v>
      </c>
      <c r="B130" s="10" t="s">
        <v>658</v>
      </c>
      <c r="C130" t="s">
        <v>109</v>
      </c>
      <c r="D130" s="3">
        <f t="shared" ref="D130:D193" si="5">VALUE(LEFT(C130,FIND("-",C130,1)-1))</f>
        <v>15</v>
      </c>
      <c r="E130" s="3">
        <v>3</v>
      </c>
      <c r="F130" t="s">
        <v>106</v>
      </c>
      <c r="G130" t="str">
        <f t="shared" si="3"/>
        <v>silt_3_max</v>
      </c>
      <c r="H130" t="str">
        <f t="shared" si="4"/>
        <v>Soil silt density</v>
      </c>
      <c r="I130" t="s">
        <v>661</v>
      </c>
    </row>
    <row r="131" spans="1:9" x14ac:dyDescent="0.2">
      <c r="A131" s="10" t="s">
        <v>594</v>
      </c>
      <c r="B131" s="10" t="s">
        <v>658</v>
      </c>
      <c r="C131" t="s">
        <v>109</v>
      </c>
      <c r="D131" s="3">
        <f t="shared" si="5"/>
        <v>15</v>
      </c>
      <c r="E131" s="3">
        <v>3</v>
      </c>
      <c r="F131" t="s">
        <v>105</v>
      </c>
      <c r="G131" t="str">
        <f t="shared" ref="G131:G169" si="6">LEFT(CONCATENATE(B131,"_",TEXT(E131,0),"_",F131),10)</f>
        <v>silt_3_mea</v>
      </c>
      <c r="H131" t="str">
        <f t="shared" si="4"/>
        <v>Soil silt density</v>
      </c>
      <c r="I131" t="s">
        <v>661</v>
      </c>
    </row>
    <row r="132" spans="1:9" x14ac:dyDescent="0.2">
      <c r="A132" s="10" t="s">
        <v>595</v>
      </c>
      <c r="B132" s="10" t="s">
        <v>658</v>
      </c>
      <c r="C132" t="s">
        <v>109</v>
      </c>
      <c r="D132" s="3">
        <f t="shared" si="5"/>
        <v>15</v>
      </c>
      <c r="E132" s="3">
        <v>3</v>
      </c>
      <c r="F132" t="s">
        <v>107</v>
      </c>
      <c r="G132" t="str">
        <f t="shared" si="6"/>
        <v>silt_3_min</v>
      </c>
      <c r="H132" t="str">
        <f t="shared" si="4"/>
        <v>Soil silt density</v>
      </c>
      <c r="I132" t="s">
        <v>661</v>
      </c>
    </row>
    <row r="133" spans="1:9" x14ac:dyDescent="0.2">
      <c r="A133" s="10" t="s">
        <v>596</v>
      </c>
      <c r="B133" s="10" t="s">
        <v>658</v>
      </c>
      <c r="C133" t="s">
        <v>109</v>
      </c>
      <c r="D133" s="3">
        <f t="shared" si="5"/>
        <v>15</v>
      </c>
      <c r="E133" s="3">
        <v>3</v>
      </c>
      <c r="F133" t="s">
        <v>118</v>
      </c>
      <c r="G133" t="str">
        <f t="shared" si="6"/>
        <v>silt_3_std</v>
      </c>
      <c r="H133" t="str">
        <f t="shared" si="4"/>
        <v>Soil silt density</v>
      </c>
      <c r="I133" t="s">
        <v>661</v>
      </c>
    </row>
    <row r="134" spans="1:9" x14ac:dyDescent="0.2">
      <c r="A134" s="10" t="s">
        <v>597</v>
      </c>
      <c r="B134" s="10" t="s">
        <v>658</v>
      </c>
      <c r="C134" t="s">
        <v>110</v>
      </c>
      <c r="D134" s="3">
        <f t="shared" si="5"/>
        <v>30</v>
      </c>
      <c r="E134" s="3">
        <v>4</v>
      </c>
      <c r="F134" t="s">
        <v>106</v>
      </c>
      <c r="G134" t="str">
        <f t="shared" si="6"/>
        <v>silt_4_max</v>
      </c>
      <c r="H134" t="str">
        <f t="shared" si="4"/>
        <v>Soil silt density</v>
      </c>
      <c r="I134" t="s">
        <v>661</v>
      </c>
    </row>
    <row r="135" spans="1:9" x14ac:dyDescent="0.2">
      <c r="A135" s="10" t="s">
        <v>598</v>
      </c>
      <c r="B135" s="10" t="s">
        <v>658</v>
      </c>
      <c r="C135" t="s">
        <v>110</v>
      </c>
      <c r="D135" s="3">
        <f t="shared" si="5"/>
        <v>30</v>
      </c>
      <c r="E135" s="3">
        <v>4</v>
      </c>
      <c r="F135" t="s">
        <v>105</v>
      </c>
      <c r="G135" t="str">
        <f t="shared" si="6"/>
        <v>silt_4_mea</v>
      </c>
      <c r="H135" t="str">
        <f t="shared" si="4"/>
        <v>Soil silt density</v>
      </c>
      <c r="I135" t="s">
        <v>661</v>
      </c>
    </row>
    <row r="136" spans="1:9" x14ac:dyDescent="0.2">
      <c r="A136" s="10" t="s">
        <v>599</v>
      </c>
      <c r="B136" s="10" t="s">
        <v>658</v>
      </c>
      <c r="C136" t="s">
        <v>110</v>
      </c>
      <c r="D136" s="3">
        <f t="shared" si="5"/>
        <v>30</v>
      </c>
      <c r="E136" s="3">
        <v>4</v>
      </c>
      <c r="F136" t="s">
        <v>107</v>
      </c>
      <c r="G136" t="str">
        <f t="shared" si="6"/>
        <v>silt_4_min</v>
      </c>
      <c r="H136" t="str">
        <f t="shared" si="4"/>
        <v>Soil silt density</v>
      </c>
      <c r="I136" t="s">
        <v>661</v>
      </c>
    </row>
    <row r="137" spans="1:9" x14ac:dyDescent="0.2">
      <c r="A137" s="10" t="s">
        <v>600</v>
      </c>
      <c r="B137" s="10" t="s">
        <v>658</v>
      </c>
      <c r="C137" t="s">
        <v>110</v>
      </c>
      <c r="D137" s="3">
        <f t="shared" si="5"/>
        <v>30</v>
      </c>
      <c r="E137" s="3">
        <v>4</v>
      </c>
      <c r="F137" t="s">
        <v>118</v>
      </c>
      <c r="G137" t="str">
        <f t="shared" si="6"/>
        <v>silt_4_std</v>
      </c>
      <c r="H137" t="str">
        <f t="shared" si="4"/>
        <v>Soil silt density</v>
      </c>
      <c r="I137" t="s">
        <v>661</v>
      </c>
    </row>
    <row r="138" spans="1:9" x14ac:dyDescent="0.2">
      <c r="A138" s="10" t="s">
        <v>601</v>
      </c>
      <c r="B138" s="10" t="s">
        <v>658</v>
      </c>
      <c r="C138" t="s">
        <v>112</v>
      </c>
      <c r="D138" s="3">
        <f t="shared" si="5"/>
        <v>60</v>
      </c>
      <c r="E138" s="3">
        <v>5</v>
      </c>
      <c r="F138" t="s">
        <v>106</v>
      </c>
      <c r="G138" t="str">
        <f t="shared" si="6"/>
        <v>silt_5_max</v>
      </c>
      <c r="H138" t="str">
        <f t="shared" si="4"/>
        <v>Soil silt density</v>
      </c>
      <c r="I138" t="s">
        <v>661</v>
      </c>
    </row>
    <row r="139" spans="1:9" x14ac:dyDescent="0.2">
      <c r="A139" s="10" t="s">
        <v>602</v>
      </c>
      <c r="B139" s="10" t="s">
        <v>658</v>
      </c>
      <c r="C139" t="s">
        <v>112</v>
      </c>
      <c r="D139" s="3">
        <f t="shared" si="5"/>
        <v>60</v>
      </c>
      <c r="E139" s="3">
        <v>5</v>
      </c>
      <c r="F139" t="s">
        <v>105</v>
      </c>
      <c r="G139" t="str">
        <f t="shared" si="6"/>
        <v>silt_5_mea</v>
      </c>
      <c r="H139" t="str">
        <f t="shared" si="4"/>
        <v>Soil silt density</v>
      </c>
      <c r="I139" t="s">
        <v>661</v>
      </c>
    </row>
    <row r="140" spans="1:9" x14ac:dyDescent="0.2">
      <c r="A140" s="10" t="s">
        <v>603</v>
      </c>
      <c r="B140" s="10" t="s">
        <v>658</v>
      </c>
      <c r="C140" t="s">
        <v>112</v>
      </c>
      <c r="D140" s="3">
        <f t="shared" si="5"/>
        <v>60</v>
      </c>
      <c r="E140" s="3">
        <v>5</v>
      </c>
      <c r="F140" t="s">
        <v>107</v>
      </c>
      <c r="G140" t="str">
        <f t="shared" si="6"/>
        <v>silt_5_min</v>
      </c>
      <c r="H140" t="str">
        <f t="shared" si="4"/>
        <v>Soil silt density</v>
      </c>
      <c r="I140" t="s">
        <v>661</v>
      </c>
    </row>
    <row r="141" spans="1:9" x14ac:dyDescent="0.2">
      <c r="A141" s="10" t="s">
        <v>604</v>
      </c>
      <c r="B141" s="10" t="s">
        <v>658</v>
      </c>
      <c r="C141" t="s">
        <v>112</v>
      </c>
      <c r="D141" s="3">
        <f t="shared" si="5"/>
        <v>60</v>
      </c>
      <c r="E141" s="3">
        <v>5</v>
      </c>
      <c r="F141" t="s">
        <v>118</v>
      </c>
      <c r="G141" t="str">
        <f t="shared" si="6"/>
        <v>silt_5_std</v>
      </c>
      <c r="H141" t="str">
        <f t="shared" si="4"/>
        <v>Soil silt density</v>
      </c>
      <c r="I141" t="s">
        <v>661</v>
      </c>
    </row>
    <row r="142" spans="1:9" x14ac:dyDescent="0.2">
      <c r="A142" s="10" t="s">
        <v>605</v>
      </c>
      <c r="B142" s="10" t="s">
        <v>658</v>
      </c>
      <c r="C142" t="s">
        <v>108</v>
      </c>
      <c r="D142" s="3">
        <f t="shared" si="5"/>
        <v>100</v>
      </c>
      <c r="E142" s="3">
        <v>6</v>
      </c>
      <c r="F142" t="s">
        <v>106</v>
      </c>
      <c r="G142" t="str">
        <f t="shared" si="6"/>
        <v>silt_6_max</v>
      </c>
      <c r="H142" t="str">
        <f t="shared" si="4"/>
        <v>Soil silt density</v>
      </c>
      <c r="I142" t="s">
        <v>661</v>
      </c>
    </row>
    <row r="143" spans="1:9" x14ac:dyDescent="0.2">
      <c r="A143" s="10" t="s">
        <v>606</v>
      </c>
      <c r="B143" s="10" t="s">
        <v>658</v>
      </c>
      <c r="C143" t="s">
        <v>108</v>
      </c>
      <c r="D143" s="3">
        <f t="shared" si="5"/>
        <v>100</v>
      </c>
      <c r="E143" s="3">
        <v>6</v>
      </c>
      <c r="F143" t="s">
        <v>105</v>
      </c>
      <c r="G143" t="str">
        <f t="shared" si="6"/>
        <v>silt_6_mea</v>
      </c>
      <c r="H143" t="str">
        <f t="shared" si="4"/>
        <v>Soil silt density</v>
      </c>
      <c r="I143" t="s">
        <v>661</v>
      </c>
    </row>
    <row r="144" spans="1:9" x14ac:dyDescent="0.2">
      <c r="A144" s="10" t="s">
        <v>607</v>
      </c>
      <c r="B144" s="10" t="s">
        <v>658</v>
      </c>
      <c r="C144" t="s">
        <v>108</v>
      </c>
      <c r="D144" s="3">
        <f t="shared" si="5"/>
        <v>100</v>
      </c>
      <c r="E144" s="3">
        <v>6</v>
      </c>
      <c r="F144" t="s">
        <v>107</v>
      </c>
      <c r="G144" t="str">
        <f t="shared" si="6"/>
        <v>silt_6_min</v>
      </c>
      <c r="H144" t="str">
        <f t="shared" si="4"/>
        <v>Soil silt density</v>
      </c>
      <c r="I144" t="s">
        <v>661</v>
      </c>
    </row>
    <row r="145" spans="1:9" x14ac:dyDescent="0.2">
      <c r="A145" s="10" t="s">
        <v>608</v>
      </c>
      <c r="B145" s="10" t="s">
        <v>658</v>
      </c>
      <c r="C145" t="s">
        <v>108</v>
      </c>
      <c r="D145" s="3">
        <f t="shared" si="5"/>
        <v>100</v>
      </c>
      <c r="E145" s="3">
        <v>6</v>
      </c>
      <c r="F145" t="s">
        <v>118</v>
      </c>
      <c r="G145" t="str">
        <f t="shared" si="6"/>
        <v>silt_6_std</v>
      </c>
      <c r="H145" t="str">
        <f t="shared" si="4"/>
        <v>Soil silt density</v>
      </c>
      <c r="I145" t="s">
        <v>661</v>
      </c>
    </row>
    <row r="146" spans="1:9" x14ac:dyDescent="0.2">
      <c r="A146" s="10" t="s">
        <v>609</v>
      </c>
      <c r="B146" s="10" t="s">
        <v>659</v>
      </c>
      <c r="C146" t="s">
        <v>104</v>
      </c>
      <c r="D146" s="3">
        <f t="shared" si="5"/>
        <v>0</v>
      </c>
      <c r="E146" s="3">
        <v>1</v>
      </c>
      <c r="F146" t="s">
        <v>106</v>
      </c>
      <c r="G146" t="str">
        <f t="shared" si="6"/>
        <v>clay_1_max</v>
      </c>
      <c r="H146" t="str">
        <f t="shared" si="4"/>
        <v>Soil clay density</v>
      </c>
      <c r="I146" t="s">
        <v>661</v>
      </c>
    </row>
    <row r="147" spans="1:9" x14ac:dyDescent="0.2">
      <c r="A147" s="10" t="s">
        <v>610</v>
      </c>
      <c r="B147" s="10" t="s">
        <v>659</v>
      </c>
      <c r="C147" t="s">
        <v>104</v>
      </c>
      <c r="D147" s="3">
        <f t="shared" si="5"/>
        <v>0</v>
      </c>
      <c r="E147" s="3">
        <v>1</v>
      </c>
      <c r="F147" t="s">
        <v>105</v>
      </c>
      <c r="G147" t="str">
        <f t="shared" si="6"/>
        <v>clay_1_mea</v>
      </c>
      <c r="H147" t="str">
        <f t="shared" si="4"/>
        <v>Soil clay density</v>
      </c>
      <c r="I147" t="s">
        <v>661</v>
      </c>
    </row>
    <row r="148" spans="1:9" x14ac:dyDescent="0.2">
      <c r="A148" s="10" t="s">
        <v>611</v>
      </c>
      <c r="B148" s="10" t="s">
        <v>659</v>
      </c>
      <c r="C148" t="s">
        <v>104</v>
      </c>
      <c r="D148" s="3">
        <f t="shared" si="5"/>
        <v>0</v>
      </c>
      <c r="E148" s="3">
        <v>1</v>
      </c>
      <c r="F148" t="s">
        <v>107</v>
      </c>
      <c r="G148" t="str">
        <f t="shared" si="6"/>
        <v>clay_1_min</v>
      </c>
      <c r="H148" t="str">
        <f t="shared" si="4"/>
        <v>Soil clay density</v>
      </c>
      <c r="I148" t="s">
        <v>661</v>
      </c>
    </row>
    <row r="149" spans="1:9" x14ac:dyDescent="0.2">
      <c r="A149" s="10" t="s">
        <v>612</v>
      </c>
      <c r="B149" s="10" t="s">
        <v>659</v>
      </c>
      <c r="C149" t="s">
        <v>104</v>
      </c>
      <c r="D149" s="3">
        <f t="shared" si="5"/>
        <v>0</v>
      </c>
      <c r="E149" s="3">
        <v>1</v>
      </c>
      <c r="F149" t="s">
        <v>118</v>
      </c>
      <c r="G149" t="str">
        <f t="shared" si="6"/>
        <v>clay_1_std</v>
      </c>
      <c r="H149" t="str">
        <f t="shared" si="4"/>
        <v>Soil clay density</v>
      </c>
      <c r="I149" t="s">
        <v>661</v>
      </c>
    </row>
    <row r="150" spans="1:9" x14ac:dyDescent="0.2">
      <c r="A150" s="10" t="s">
        <v>613</v>
      </c>
      <c r="B150" s="10" t="s">
        <v>659</v>
      </c>
      <c r="C150" t="s">
        <v>111</v>
      </c>
      <c r="D150" s="3">
        <f t="shared" si="5"/>
        <v>5</v>
      </c>
      <c r="E150" s="3">
        <v>2</v>
      </c>
      <c r="F150" t="s">
        <v>106</v>
      </c>
      <c r="G150" t="str">
        <f t="shared" si="6"/>
        <v>clay_2_max</v>
      </c>
      <c r="H150" t="str">
        <f t="shared" si="4"/>
        <v>Soil clay density</v>
      </c>
      <c r="I150" t="s">
        <v>661</v>
      </c>
    </row>
    <row r="151" spans="1:9" x14ac:dyDescent="0.2">
      <c r="A151" s="10" t="s">
        <v>614</v>
      </c>
      <c r="B151" s="10" t="s">
        <v>659</v>
      </c>
      <c r="C151" t="s">
        <v>111</v>
      </c>
      <c r="D151" s="3">
        <f t="shared" si="5"/>
        <v>5</v>
      </c>
      <c r="E151" s="3">
        <v>2</v>
      </c>
      <c r="F151" t="s">
        <v>105</v>
      </c>
      <c r="G151" t="str">
        <f t="shared" si="6"/>
        <v>clay_2_mea</v>
      </c>
      <c r="H151" t="str">
        <f t="shared" si="4"/>
        <v>Soil clay density</v>
      </c>
      <c r="I151" t="s">
        <v>661</v>
      </c>
    </row>
    <row r="152" spans="1:9" x14ac:dyDescent="0.2">
      <c r="A152" s="10" t="s">
        <v>615</v>
      </c>
      <c r="B152" s="10" t="s">
        <v>659</v>
      </c>
      <c r="C152" t="s">
        <v>111</v>
      </c>
      <c r="D152" s="3">
        <f t="shared" si="5"/>
        <v>5</v>
      </c>
      <c r="E152" s="3">
        <v>2</v>
      </c>
      <c r="F152" t="s">
        <v>107</v>
      </c>
      <c r="G152" t="str">
        <f t="shared" si="6"/>
        <v>clay_2_min</v>
      </c>
      <c r="H152" t="str">
        <f t="shared" si="4"/>
        <v>Soil clay density</v>
      </c>
      <c r="I152" t="s">
        <v>661</v>
      </c>
    </row>
    <row r="153" spans="1:9" x14ac:dyDescent="0.2">
      <c r="A153" s="10" t="s">
        <v>616</v>
      </c>
      <c r="B153" s="10" t="s">
        <v>659</v>
      </c>
      <c r="C153" t="s">
        <v>111</v>
      </c>
      <c r="D153" s="3">
        <f t="shared" si="5"/>
        <v>5</v>
      </c>
      <c r="E153" s="3">
        <v>2</v>
      </c>
      <c r="F153" t="s">
        <v>118</v>
      </c>
      <c r="G153" t="str">
        <f t="shared" si="6"/>
        <v>clay_2_std</v>
      </c>
      <c r="H153" t="str">
        <f t="shared" si="4"/>
        <v>Soil clay density</v>
      </c>
      <c r="I153" t="s">
        <v>661</v>
      </c>
    </row>
    <row r="154" spans="1:9" x14ac:dyDescent="0.2">
      <c r="A154" s="10" t="s">
        <v>617</v>
      </c>
      <c r="B154" s="10" t="s">
        <v>659</v>
      </c>
      <c r="C154" t="s">
        <v>109</v>
      </c>
      <c r="D154" s="3">
        <f t="shared" si="5"/>
        <v>15</v>
      </c>
      <c r="E154" s="3">
        <v>3</v>
      </c>
      <c r="F154" t="s">
        <v>106</v>
      </c>
      <c r="G154" t="str">
        <f t="shared" si="6"/>
        <v>clay_3_max</v>
      </c>
      <c r="H154" t="str">
        <f t="shared" si="4"/>
        <v>Soil clay density</v>
      </c>
      <c r="I154" t="s">
        <v>661</v>
      </c>
    </row>
    <row r="155" spans="1:9" x14ac:dyDescent="0.2">
      <c r="A155" s="10" t="s">
        <v>618</v>
      </c>
      <c r="B155" s="10" t="s">
        <v>659</v>
      </c>
      <c r="C155" t="s">
        <v>109</v>
      </c>
      <c r="D155" s="3">
        <f t="shared" si="5"/>
        <v>15</v>
      </c>
      <c r="E155" s="3">
        <v>3</v>
      </c>
      <c r="F155" t="s">
        <v>105</v>
      </c>
      <c r="G155" t="str">
        <f t="shared" si="6"/>
        <v>clay_3_mea</v>
      </c>
      <c r="H155" t="str">
        <f t="shared" si="4"/>
        <v>Soil clay density</v>
      </c>
      <c r="I155" t="s">
        <v>661</v>
      </c>
    </row>
    <row r="156" spans="1:9" x14ac:dyDescent="0.2">
      <c r="A156" s="10" t="s">
        <v>619</v>
      </c>
      <c r="B156" s="10" t="s">
        <v>659</v>
      </c>
      <c r="C156" t="s">
        <v>109</v>
      </c>
      <c r="D156" s="3">
        <f t="shared" si="5"/>
        <v>15</v>
      </c>
      <c r="E156" s="3">
        <v>3</v>
      </c>
      <c r="F156" t="s">
        <v>107</v>
      </c>
      <c r="G156" t="str">
        <f t="shared" si="6"/>
        <v>clay_3_min</v>
      </c>
      <c r="H156" t="str">
        <f t="shared" si="4"/>
        <v>Soil clay density</v>
      </c>
      <c r="I156" t="s">
        <v>661</v>
      </c>
    </row>
    <row r="157" spans="1:9" x14ac:dyDescent="0.2">
      <c r="A157" s="10" t="s">
        <v>620</v>
      </c>
      <c r="B157" s="10" t="s">
        <v>659</v>
      </c>
      <c r="C157" t="s">
        <v>109</v>
      </c>
      <c r="D157" s="3">
        <f t="shared" si="5"/>
        <v>15</v>
      </c>
      <c r="E157" s="3">
        <v>3</v>
      </c>
      <c r="F157" t="s">
        <v>118</v>
      </c>
      <c r="G157" t="str">
        <f t="shared" si="6"/>
        <v>clay_3_std</v>
      </c>
      <c r="H157" t="str">
        <f t="shared" si="4"/>
        <v>Soil clay density</v>
      </c>
      <c r="I157" t="s">
        <v>661</v>
      </c>
    </row>
    <row r="158" spans="1:9" x14ac:dyDescent="0.2">
      <c r="A158" s="10" t="s">
        <v>621</v>
      </c>
      <c r="B158" s="10" t="s">
        <v>659</v>
      </c>
      <c r="C158" t="s">
        <v>110</v>
      </c>
      <c r="D158" s="3">
        <f t="shared" si="5"/>
        <v>30</v>
      </c>
      <c r="E158" s="3">
        <v>4</v>
      </c>
      <c r="F158" t="s">
        <v>106</v>
      </c>
      <c r="G158" t="str">
        <f t="shared" si="6"/>
        <v>clay_4_max</v>
      </c>
      <c r="H158" t="str">
        <f t="shared" si="4"/>
        <v>Soil clay density</v>
      </c>
      <c r="I158" t="s">
        <v>661</v>
      </c>
    </row>
    <row r="159" spans="1:9" x14ac:dyDescent="0.2">
      <c r="A159" s="10" t="s">
        <v>622</v>
      </c>
      <c r="B159" s="10" t="s">
        <v>659</v>
      </c>
      <c r="C159" t="s">
        <v>110</v>
      </c>
      <c r="D159" s="3">
        <f t="shared" si="5"/>
        <v>30</v>
      </c>
      <c r="E159" s="3">
        <v>4</v>
      </c>
      <c r="F159" t="s">
        <v>105</v>
      </c>
      <c r="G159" t="str">
        <f t="shared" si="6"/>
        <v>clay_4_mea</v>
      </c>
      <c r="H159" t="str">
        <f t="shared" si="4"/>
        <v>Soil clay density</v>
      </c>
      <c r="I159" t="s">
        <v>661</v>
      </c>
    </row>
    <row r="160" spans="1:9" x14ac:dyDescent="0.2">
      <c r="A160" s="10" t="s">
        <v>623</v>
      </c>
      <c r="B160" s="10" t="s">
        <v>659</v>
      </c>
      <c r="C160" t="s">
        <v>110</v>
      </c>
      <c r="D160" s="3">
        <f t="shared" si="5"/>
        <v>30</v>
      </c>
      <c r="E160" s="3">
        <v>4</v>
      </c>
      <c r="F160" t="s">
        <v>107</v>
      </c>
      <c r="G160" t="str">
        <f t="shared" si="6"/>
        <v>clay_4_min</v>
      </c>
      <c r="H160" t="str">
        <f t="shared" si="4"/>
        <v>Soil clay density</v>
      </c>
      <c r="I160" t="s">
        <v>661</v>
      </c>
    </row>
    <row r="161" spans="1:9" x14ac:dyDescent="0.2">
      <c r="A161" s="10" t="s">
        <v>624</v>
      </c>
      <c r="B161" s="10" t="s">
        <v>659</v>
      </c>
      <c r="C161" t="s">
        <v>110</v>
      </c>
      <c r="D161" s="3">
        <f t="shared" si="5"/>
        <v>30</v>
      </c>
      <c r="E161" s="3">
        <v>4</v>
      </c>
      <c r="F161" t="s">
        <v>118</v>
      </c>
      <c r="G161" t="str">
        <f t="shared" si="6"/>
        <v>clay_4_std</v>
      </c>
      <c r="H161" t="str">
        <f t="shared" si="4"/>
        <v>Soil clay density</v>
      </c>
      <c r="I161" t="s">
        <v>661</v>
      </c>
    </row>
    <row r="162" spans="1:9" x14ac:dyDescent="0.2">
      <c r="A162" s="10" t="s">
        <v>625</v>
      </c>
      <c r="B162" s="10" t="s">
        <v>659</v>
      </c>
      <c r="C162" t="s">
        <v>112</v>
      </c>
      <c r="D162" s="3">
        <f t="shared" si="5"/>
        <v>60</v>
      </c>
      <c r="E162" s="3">
        <v>5</v>
      </c>
      <c r="F162" t="s">
        <v>106</v>
      </c>
      <c r="G162" t="str">
        <f t="shared" si="6"/>
        <v>clay_5_max</v>
      </c>
      <c r="H162" t="str">
        <f t="shared" si="4"/>
        <v>Soil clay density</v>
      </c>
      <c r="I162" t="s">
        <v>661</v>
      </c>
    </row>
    <row r="163" spans="1:9" x14ac:dyDescent="0.2">
      <c r="A163" s="10" t="s">
        <v>626</v>
      </c>
      <c r="B163" s="10" t="s">
        <v>659</v>
      </c>
      <c r="C163" t="s">
        <v>112</v>
      </c>
      <c r="D163" s="3">
        <f t="shared" si="5"/>
        <v>60</v>
      </c>
      <c r="E163" s="3">
        <v>5</v>
      </c>
      <c r="F163" t="s">
        <v>105</v>
      </c>
      <c r="G163" t="str">
        <f t="shared" si="6"/>
        <v>clay_5_mea</v>
      </c>
      <c r="H163" t="str">
        <f t="shared" ref="H163:H193" si="7">CONCATENATE("Soil ", B163," ","density")</f>
        <v>Soil clay density</v>
      </c>
      <c r="I163" t="s">
        <v>661</v>
      </c>
    </row>
    <row r="164" spans="1:9" x14ac:dyDescent="0.2">
      <c r="A164" s="10" t="s">
        <v>627</v>
      </c>
      <c r="B164" s="10" t="s">
        <v>659</v>
      </c>
      <c r="C164" t="s">
        <v>112</v>
      </c>
      <c r="D164" s="3">
        <f t="shared" si="5"/>
        <v>60</v>
      </c>
      <c r="E164" s="3">
        <v>5</v>
      </c>
      <c r="F164" t="s">
        <v>107</v>
      </c>
      <c r="G164" t="str">
        <f t="shared" si="6"/>
        <v>clay_5_min</v>
      </c>
      <c r="H164" t="str">
        <f t="shared" si="7"/>
        <v>Soil clay density</v>
      </c>
      <c r="I164" t="s">
        <v>661</v>
      </c>
    </row>
    <row r="165" spans="1:9" x14ac:dyDescent="0.2">
      <c r="A165" s="10" t="s">
        <v>628</v>
      </c>
      <c r="B165" s="10" t="s">
        <v>659</v>
      </c>
      <c r="C165" t="s">
        <v>112</v>
      </c>
      <c r="D165" s="3">
        <f t="shared" si="5"/>
        <v>60</v>
      </c>
      <c r="E165" s="3">
        <v>5</v>
      </c>
      <c r="F165" t="s">
        <v>118</v>
      </c>
      <c r="G165" t="str">
        <f t="shared" si="6"/>
        <v>clay_5_std</v>
      </c>
      <c r="H165" t="str">
        <f t="shared" si="7"/>
        <v>Soil clay density</v>
      </c>
      <c r="I165" t="s">
        <v>661</v>
      </c>
    </row>
    <row r="166" spans="1:9" x14ac:dyDescent="0.2">
      <c r="A166" s="10" t="s">
        <v>629</v>
      </c>
      <c r="B166" s="10" t="s">
        <v>659</v>
      </c>
      <c r="C166" t="s">
        <v>108</v>
      </c>
      <c r="D166" s="3">
        <f t="shared" si="5"/>
        <v>100</v>
      </c>
      <c r="E166" s="3">
        <v>6</v>
      </c>
      <c r="F166" t="s">
        <v>106</v>
      </c>
      <c r="G166" t="str">
        <f t="shared" si="6"/>
        <v>clay_6_max</v>
      </c>
      <c r="H166" t="str">
        <f t="shared" si="7"/>
        <v>Soil clay density</v>
      </c>
      <c r="I166" t="s">
        <v>661</v>
      </c>
    </row>
    <row r="167" spans="1:9" x14ac:dyDescent="0.2">
      <c r="A167" s="10" t="s">
        <v>630</v>
      </c>
      <c r="B167" s="10" t="s">
        <v>659</v>
      </c>
      <c r="C167" t="s">
        <v>108</v>
      </c>
      <c r="D167" s="3">
        <f t="shared" si="5"/>
        <v>100</v>
      </c>
      <c r="E167" s="3">
        <v>6</v>
      </c>
      <c r="F167" t="s">
        <v>105</v>
      </c>
      <c r="G167" t="str">
        <f t="shared" si="6"/>
        <v>clay_6_mea</v>
      </c>
      <c r="H167" t="str">
        <f t="shared" si="7"/>
        <v>Soil clay density</v>
      </c>
      <c r="I167" t="s">
        <v>661</v>
      </c>
    </row>
    <row r="168" spans="1:9" x14ac:dyDescent="0.2">
      <c r="A168" s="10" t="s">
        <v>631</v>
      </c>
      <c r="B168" s="10" t="s">
        <v>659</v>
      </c>
      <c r="C168" t="s">
        <v>108</v>
      </c>
      <c r="D168" s="3">
        <f t="shared" si="5"/>
        <v>100</v>
      </c>
      <c r="E168" s="3">
        <v>6</v>
      </c>
      <c r="F168" t="s">
        <v>107</v>
      </c>
      <c r="G168" t="str">
        <f t="shared" si="6"/>
        <v>clay_6_min</v>
      </c>
      <c r="H168" t="str">
        <f t="shared" si="7"/>
        <v>Soil clay density</v>
      </c>
      <c r="I168" t="s">
        <v>661</v>
      </c>
    </row>
    <row r="169" spans="1:9" x14ac:dyDescent="0.2">
      <c r="A169" s="10" t="s">
        <v>632</v>
      </c>
      <c r="B169" s="10" t="s">
        <v>659</v>
      </c>
      <c r="C169" t="s">
        <v>108</v>
      </c>
      <c r="D169" s="3">
        <f t="shared" si="5"/>
        <v>100</v>
      </c>
      <c r="E169" s="3">
        <v>6</v>
      </c>
      <c r="F169" t="s">
        <v>118</v>
      </c>
      <c r="G169" t="str">
        <f t="shared" si="6"/>
        <v>clay_6_std</v>
      </c>
      <c r="H169" t="str">
        <f t="shared" si="7"/>
        <v>Soil clay density</v>
      </c>
      <c r="I169" t="s">
        <v>661</v>
      </c>
    </row>
    <row r="170" spans="1:9" x14ac:dyDescent="0.2">
      <c r="A170" s="10" t="s">
        <v>633</v>
      </c>
      <c r="B170" s="10" t="s">
        <v>660</v>
      </c>
      <c r="C170" t="s">
        <v>104</v>
      </c>
      <c r="D170" s="3">
        <f t="shared" si="5"/>
        <v>0</v>
      </c>
      <c r="E170" s="3">
        <v>1</v>
      </c>
      <c r="F170" t="s">
        <v>106</v>
      </c>
      <c r="G170" t="str">
        <f>LEFT(CONCATENATE(LEFT(B170,4),"_",TEXT(E170,0),"_",F170),10)</f>
        <v>nitr_1_max</v>
      </c>
      <c r="H170" t="str">
        <f t="shared" si="7"/>
        <v>Soil nitrogen density</v>
      </c>
      <c r="I170" t="s">
        <v>662</v>
      </c>
    </row>
    <row r="171" spans="1:9" x14ac:dyDescent="0.2">
      <c r="A171" s="10" t="s">
        <v>634</v>
      </c>
      <c r="B171" s="10" t="s">
        <v>660</v>
      </c>
      <c r="C171" t="s">
        <v>104</v>
      </c>
      <c r="D171" s="3">
        <f t="shared" si="5"/>
        <v>0</v>
      </c>
      <c r="E171" s="3">
        <v>1</v>
      </c>
      <c r="F171" t="s">
        <v>105</v>
      </c>
      <c r="G171" t="str">
        <f t="shared" ref="G171:G193" si="8">LEFT(CONCATENATE(LEFT(B171,4),"_",TEXT(E171,0),"_",F171),10)</f>
        <v>nitr_1_mea</v>
      </c>
      <c r="H171" t="str">
        <f t="shared" si="7"/>
        <v>Soil nitrogen density</v>
      </c>
      <c r="I171" t="s">
        <v>662</v>
      </c>
    </row>
    <row r="172" spans="1:9" x14ac:dyDescent="0.2">
      <c r="A172" s="10" t="s">
        <v>635</v>
      </c>
      <c r="B172" s="10" t="s">
        <v>660</v>
      </c>
      <c r="C172" t="s">
        <v>104</v>
      </c>
      <c r="D172" s="3">
        <f t="shared" si="5"/>
        <v>0</v>
      </c>
      <c r="E172" s="3">
        <v>1</v>
      </c>
      <c r="F172" t="s">
        <v>107</v>
      </c>
      <c r="G172" t="str">
        <f t="shared" si="8"/>
        <v>nitr_1_min</v>
      </c>
      <c r="H172" t="str">
        <f t="shared" si="7"/>
        <v>Soil nitrogen density</v>
      </c>
      <c r="I172" t="s">
        <v>662</v>
      </c>
    </row>
    <row r="173" spans="1:9" x14ac:dyDescent="0.2">
      <c r="A173" s="10" t="s">
        <v>636</v>
      </c>
      <c r="B173" s="10" t="s">
        <v>660</v>
      </c>
      <c r="C173" t="s">
        <v>104</v>
      </c>
      <c r="D173" s="3">
        <f t="shared" si="5"/>
        <v>0</v>
      </c>
      <c r="E173" s="3">
        <v>1</v>
      </c>
      <c r="F173" t="s">
        <v>118</v>
      </c>
      <c r="G173" t="str">
        <f t="shared" si="8"/>
        <v>nitr_1_std</v>
      </c>
      <c r="H173" t="str">
        <f t="shared" si="7"/>
        <v>Soil nitrogen density</v>
      </c>
      <c r="I173" t="s">
        <v>662</v>
      </c>
    </row>
    <row r="174" spans="1:9" x14ac:dyDescent="0.2">
      <c r="A174" s="10" t="s">
        <v>637</v>
      </c>
      <c r="B174" s="10" t="s">
        <v>660</v>
      </c>
      <c r="C174" t="s">
        <v>111</v>
      </c>
      <c r="D174" s="3">
        <f t="shared" si="5"/>
        <v>5</v>
      </c>
      <c r="E174" s="3">
        <v>2</v>
      </c>
      <c r="F174" t="s">
        <v>106</v>
      </c>
      <c r="G174" t="str">
        <f t="shared" si="8"/>
        <v>nitr_2_max</v>
      </c>
      <c r="H174" t="str">
        <f t="shared" si="7"/>
        <v>Soil nitrogen density</v>
      </c>
      <c r="I174" t="s">
        <v>662</v>
      </c>
    </row>
    <row r="175" spans="1:9" x14ac:dyDescent="0.2">
      <c r="A175" s="10" t="s">
        <v>638</v>
      </c>
      <c r="B175" s="10" t="s">
        <v>660</v>
      </c>
      <c r="C175" t="s">
        <v>111</v>
      </c>
      <c r="D175" s="3">
        <f t="shared" si="5"/>
        <v>5</v>
      </c>
      <c r="E175" s="3">
        <v>2</v>
      </c>
      <c r="F175" t="s">
        <v>105</v>
      </c>
      <c r="G175" t="str">
        <f t="shared" si="8"/>
        <v>nitr_2_mea</v>
      </c>
      <c r="H175" t="str">
        <f t="shared" si="7"/>
        <v>Soil nitrogen density</v>
      </c>
      <c r="I175" t="s">
        <v>662</v>
      </c>
    </row>
    <row r="176" spans="1:9" x14ac:dyDescent="0.2">
      <c r="A176" s="10" t="s">
        <v>639</v>
      </c>
      <c r="B176" s="10" t="s">
        <v>660</v>
      </c>
      <c r="C176" t="s">
        <v>111</v>
      </c>
      <c r="D176" s="3">
        <f t="shared" si="5"/>
        <v>5</v>
      </c>
      <c r="E176" s="3">
        <v>2</v>
      </c>
      <c r="F176" t="s">
        <v>107</v>
      </c>
      <c r="G176" t="str">
        <f t="shared" si="8"/>
        <v>nitr_2_min</v>
      </c>
      <c r="H176" t="str">
        <f t="shared" si="7"/>
        <v>Soil nitrogen density</v>
      </c>
      <c r="I176" t="s">
        <v>662</v>
      </c>
    </row>
    <row r="177" spans="1:9" x14ac:dyDescent="0.2">
      <c r="A177" s="10" t="s">
        <v>640</v>
      </c>
      <c r="B177" s="10" t="s">
        <v>660</v>
      </c>
      <c r="C177" t="s">
        <v>111</v>
      </c>
      <c r="D177" s="3">
        <f t="shared" si="5"/>
        <v>5</v>
      </c>
      <c r="E177" s="3">
        <v>2</v>
      </c>
      <c r="F177" t="s">
        <v>118</v>
      </c>
      <c r="G177" t="str">
        <f t="shared" si="8"/>
        <v>nitr_2_std</v>
      </c>
      <c r="H177" t="str">
        <f t="shared" si="7"/>
        <v>Soil nitrogen density</v>
      </c>
      <c r="I177" t="s">
        <v>662</v>
      </c>
    </row>
    <row r="178" spans="1:9" x14ac:dyDescent="0.2">
      <c r="A178" s="10" t="s">
        <v>641</v>
      </c>
      <c r="B178" s="10" t="s">
        <v>660</v>
      </c>
      <c r="C178" t="s">
        <v>109</v>
      </c>
      <c r="D178" s="3">
        <f t="shared" si="5"/>
        <v>15</v>
      </c>
      <c r="E178" s="3">
        <v>3</v>
      </c>
      <c r="F178" t="s">
        <v>106</v>
      </c>
      <c r="G178" t="str">
        <f t="shared" si="8"/>
        <v>nitr_3_max</v>
      </c>
      <c r="H178" t="str">
        <f t="shared" si="7"/>
        <v>Soil nitrogen density</v>
      </c>
      <c r="I178" t="s">
        <v>662</v>
      </c>
    </row>
    <row r="179" spans="1:9" x14ac:dyDescent="0.2">
      <c r="A179" s="10" t="s">
        <v>642</v>
      </c>
      <c r="B179" s="10" t="s">
        <v>660</v>
      </c>
      <c r="C179" t="s">
        <v>109</v>
      </c>
      <c r="D179" s="3">
        <f t="shared" si="5"/>
        <v>15</v>
      </c>
      <c r="E179" s="3">
        <v>3</v>
      </c>
      <c r="F179" t="s">
        <v>105</v>
      </c>
      <c r="G179" t="str">
        <f t="shared" si="8"/>
        <v>nitr_3_mea</v>
      </c>
      <c r="H179" t="str">
        <f t="shared" si="7"/>
        <v>Soil nitrogen density</v>
      </c>
      <c r="I179" t="s">
        <v>662</v>
      </c>
    </row>
    <row r="180" spans="1:9" x14ac:dyDescent="0.2">
      <c r="A180" s="10" t="s">
        <v>643</v>
      </c>
      <c r="B180" s="10" t="s">
        <v>660</v>
      </c>
      <c r="C180" t="s">
        <v>109</v>
      </c>
      <c r="D180" s="3">
        <f t="shared" si="5"/>
        <v>15</v>
      </c>
      <c r="E180" s="3">
        <v>3</v>
      </c>
      <c r="F180" t="s">
        <v>107</v>
      </c>
      <c r="G180" t="str">
        <f t="shared" si="8"/>
        <v>nitr_3_min</v>
      </c>
      <c r="H180" t="str">
        <f t="shared" si="7"/>
        <v>Soil nitrogen density</v>
      </c>
      <c r="I180" t="s">
        <v>662</v>
      </c>
    </row>
    <row r="181" spans="1:9" x14ac:dyDescent="0.2">
      <c r="A181" s="10" t="s">
        <v>644</v>
      </c>
      <c r="B181" s="10" t="s">
        <v>660</v>
      </c>
      <c r="C181" t="s">
        <v>109</v>
      </c>
      <c r="D181" s="3">
        <f t="shared" si="5"/>
        <v>15</v>
      </c>
      <c r="E181" s="3">
        <v>3</v>
      </c>
      <c r="F181" t="s">
        <v>118</v>
      </c>
      <c r="G181" t="str">
        <f t="shared" si="8"/>
        <v>nitr_3_std</v>
      </c>
      <c r="H181" t="str">
        <f t="shared" si="7"/>
        <v>Soil nitrogen density</v>
      </c>
      <c r="I181" t="s">
        <v>662</v>
      </c>
    </row>
    <row r="182" spans="1:9" x14ac:dyDescent="0.2">
      <c r="A182" s="10" t="s">
        <v>645</v>
      </c>
      <c r="B182" s="10" t="s">
        <v>660</v>
      </c>
      <c r="C182" t="s">
        <v>110</v>
      </c>
      <c r="D182" s="3">
        <f t="shared" si="5"/>
        <v>30</v>
      </c>
      <c r="E182" s="3">
        <v>4</v>
      </c>
      <c r="F182" t="s">
        <v>106</v>
      </c>
      <c r="G182" t="str">
        <f t="shared" si="8"/>
        <v>nitr_4_max</v>
      </c>
      <c r="H182" t="str">
        <f t="shared" si="7"/>
        <v>Soil nitrogen density</v>
      </c>
      <c r="I182" t="s">
        <v>662</v>
      </c>
    </row>
    <row r="183" spans="1:9" x14ac:dyDescent="0.2">
      <c r="A183" s="10" t="s">
        <v>646</v>
      </c>
      <c r="B183" s="10" t="s">
        <v>660</v>
      </c>
      <c r="C183" t="s">
        <v>110</v>
      </c>
      <c r="D183" s="3">
        <f t="shared" si="5"/>
        <v>30</v>
      </c>
      <c r="E183" s="3">
        <v>4</v>
      </c>
      <c r="F183" t="s">
        <v>105</v>
      </c>
      <c r="G183" t="str">
        <f t="shared" si="8"/>
        <v>nitr_4_mea</v>
      </c>
      <c r="H183" t="str">
        <f t="shared" si="7"/>
        <v>Soil nitrogen density</v>
      </c>
      <c r="I183" t="s">
        <v>662</v>
      </c>
    </row>
    <row r="184" spans="1:9" x14ac:dyDescent="0.2">
      <c r="A184" s="10" t="s">
        <v>647</v>
      </c>
      <c r="B184" s="10" t="s">
        <v>660</v>
      </c>
      <c r="C184" t="s">
        <v>110</v>
      </c>
      <c r="D184" s="3">
        <f t="shared" si="5"/>
        <v>30</v>
      </c>
      <c r="E184" s="3">
        <v>4</v>
      </c>
      <c r="F184" t="s">
        <v>107</v>
      </c>
      <c r="G184" t="str">
        <f t="shared" si="8"/>
        <v>nitr_4_min</v>
      </c>
      <c r="H184" t="str">
        <f t="shared" si="7"/>
        <v>Soil nitrogen density</v>
      </c>
      <c r="I184" t="s">
        <v>662</v>
      </c>
    </row>
    <row r="185" spans="1:9" x14ac:dyDescent="0.2">
      <c r="A185" s="10" t="s">
        <v>648</v>
      </c>
      <c r="B185" s="10" t="s">
        <v>660</v>
      </c>
      <c r="C185" t="s">
        <v>110</v>
      </c>
      <c r="D185" s="3">
        <f t="shared" si="5"/>
        <v>30</v>
      </c>
      <c r="E185" s="3">
        <v>4</v>
      </c>
      <c r="F185" t="s">
        <v>118</v>
      </c>
      <c r="G185" t="str">
        <f t="shared" si="8"/>
        <v>nitr_4_std</v>
      </c>
      <c r="H185" t="str">
        <f t="shared" si="7"/>
        <v>Soil nitrogen density</v>
      </c>
      <c r="I185" t="s">
        <v>662</v>
      </c>
    </row>
    <row r="186" spans="1:9" x14ac:dyDescent="0.2">
      <c r="A186" s="10" t="s">
        <v>649</v>
      </c>
      <c r="B186" s="10" t="s">
        <v>660</v>
      </c>
      <c r="C186" t="s">
        <v>112</v>
      </c>
      <c r="D186" s="3">
        <f t="shared" si="5"/>
        <v>60</v>
      </c>
      <c r="E186" s="3">
        <v>5</v>
      </c>
      <c r="F186" t="s">
        <v>106</v>
      </c>
      <c r="G186" t="str">
        <f t="shared" si="8"/>
        <v>nitr_5_max</v>
      </c>
      <c r="H186" t="str">
        <f t="shared" si="7"/>
        <v>Soil nitrogen density</v>
      </c>
      <c r="I186" t="s">
        <v>662</v>
      </c>
    </row>
    <row r="187" spans="1:9" x14ac:dyDescent="0.2">
      <c r="A187" s="10" t="s">
        <v>650</v>
      </c>
      <c r="B187" s="10" t="s">
        <v>660</v>
      </c>
      <c r="C187" t="s">
        <v>112</v>
      </c>
      <c r="D187" s="3">
        <f t="shared" si="5"/>
        <v>60</v>
      </c>
      <c r="E187" s="3">
        <v>5</v>
      </c>
      <c r="F187" t="s">
        <v>105</v>
      </c>
      <c r="G187" t="str">
        <f t="shared" si="8"/>
        <v>nitr_5_mea</v>
      </c>
      <c r="H187" t="str">
        <f t="shared" si="7"/>
        <v>Soil nitrogen density</v>
      </c>
      <c r="I187" t="s">
        <v>662</v>
      </c>
    </row>
    <row r="188" spans="1:9" x14ac:dyDescent="0.2">
      <c r="A188" s="10" t="s">
        <v>651</v>
      </c>
      <c r="B188" s="10" t="s">
        <v>660</v>
      </c>
      <c r="C188" t="s">
        <v>112</v>
      </c>
      <c r="D188" s="3">
        <f t="shared" si="5"/>
        <v>60</v>
      </c>
      <c r="E188" s="3">
        <v>5</v>
      </c>
      <c r="F188" t="s">
        <v>107</v>
      </c>
      <c r="G188" t="str">
        <f t="shared" si="8"/>
        <v>nitr_5_min</v>
      </c>
      <c r="H188" t="str">
        <f t="shared" si="7"/>
        <v>Soil nitrogen density</v>
      </c>
      <c r="I188" t="s">
        <v>662</v>
      </c>
    </row>
    <row r="189" spans="1:9" x14ac:dyDescent="0.2">
      <c r="A189" s="10" t="s">
        <v>652</v>
      </c>
      <c r="B189" s="10" t="s">
        <v>660</v>
      </c>
      <c r="C189" t="s">
        <v>112</v>
      </c>
      <c r="D189" s="3">
        <f t="shared" si="5"/>
        <v>60</v>
      </c>
      <c r="E189" s="3">
        <v>5</v>
      </c>
      <c r="F189" t="s">
        <v>118</v>
      </c>
      <c r="G189" t="str">
        <f t="shared" si="8"/>
        <v>nitr_5_std</v>
      </c>
      <c r="H189" t="str">
        <f t="shared" si="7"/>
        <v>Soil nitrogen density</v>
      </c>
      <c r="I189" t="s">
        <v>662</v>
      </c>
    </row>
    <row r="190" spans="1:9" x14ac:dyDescent="0.2">
      <c r="A190" s="10" t="s">
        <v>653</v>
      </c>
      <c r="B190" s="10" t="s">
        <v>660</v>
      </c>
      <c r="C190" t="s">
        <v>108</v>
      </c>
      <c r="D190" s="3">
        <f t="shared" si="5"/>
        <v>100</v>
      </c>
      <c r="E190" s="3">
        <v>6</v>
      </c>
      <c r="F190" t="s">
        <v>106</v>
      </c>
      <c r="G190" t="str">
        <f t="shared" si="8"/>
        <v>nitr_6_max</v>
      </c>
      <c r="H190" t="str">
        <f t="shared" si="7"/>
        <v>Soil nitrogen density</v>
      </c>
      <c r="I190" t="s">
        <v>662</v>
      </c>
    </row>
    <row r="191" spans="1:9" x14ac:dyDescent="0.2">
      <c r="A191" s="10" t="s">
        <v>654</v>
      </c>
      <c r="B191" s="10" t="s">
        <v>660</v>
      </c>
      <c r="C191" t="s">
        <v>108</v>
      </c>
      <c r="D191" s="3">
        <f t="shared" si="5"/>
        <v>100</v>
      </c>
      <c r="E191" s="3">
        <v>6</v>
      </c>
      <c r="F191" t="s">
        <v>105</v>
      </c>
      <c r="G191" t="str">
        <f t="shared" si="8"/>
        <v>nitr_6_mea</v>
      </c>
      <c r="H191" t="str">
        <f t="shared" si="7"/>
        <v>Soil nitrogen density</v>
      </c>
      <c r="I191" t="s">
        <v>662</v>
      </c>
    </row>
    <row r="192" spans="1:9" x14ac:dyDescent="0.2">
      <c r="A192" s="10" t="s">
        <v>655</v>
      </c>
      <c r="B192" s="10" t="s">
        <v>660</v>
      </c>
      <c r="C192" t="s">
        <v>108</v>
      </c>
      <c r="D192" s="3">
        <f t="shared" si="5"/>
        <v>100</v>
      </c>
      <c r="E192" s="3">
        <v>6</v>
      </c>
      <c r="F192" t="s">
        <v>107</v>
      </c>
      <c r="G192" t="str">
        <f t="shared" si="8"/>
        <v>nitr_6_min</v>
      </c>
      <c r="H192" t="str">
        <f t="shared" si="7"/>
        <v>Soil nitrogen density</v>
      </c>
      <c r="I192" t="s">
        <v>662</v>
      </c>
    </row>
    <row r="193" spans="1:9" x14ac:dyDescent="0.2">
      <c r="A193" s="10" t="s">
        <v>656</v>
      </c>
      <c r="B193" s="10" t="s">
        <v>660</v>
      </c>
      <c r="C193" t="s">
        <v>108</v>
      </c>
      <c r="D193" s="3">
        <f t="shared" si="5"/>
        <v>100</v>
      </c>
      <c r="E193" s="3">
        <v>6</v>
      </c>
      <c r="F193" t="s">
        <v>118</v>
      </c>
      <c r="G193" t="str">
        <f t="shared" si="8"/>
        <v>nitr_6_std</v>
      </c>
      <c r="H193" t="str">
        <f t="shared" si="7"/>
        <v>Soil nitrogen density</v>
      </c>
      <c r="I193" t="s">
        <v>662</v>
      </c>
    </row>
  </sheetData>
  <autoFilter ref="A1:G1" xr:uid="{25F3DED7-DEAD-6C45-94C5-4DBB09AE715E}">
    <sortState xmlns:xlrd2="http://schemas.microsoft.com/office/spreadsheetml/2017/richdata2" ref="A2:G25">
      <sortCondition ref="D1:D25"/>
    </sortState>
  </autoFilter>
  <phoneticPr fontId="5"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69130-0D0E-BD4F-BEF2-B5190F4CCA64}">
  <dimension ref="A1:H6"/>
  <sheetViews>
    <sheetView workbookViewId="0">
      <selection activeCell="K22" sqref="K22"/>
    </sheetView>
  </sheetViews>
  <sheetFormatPr baseColWidth="10" defaultRowHeight="16" x14ac:dyDescent="0.2"/>
  <cols>
    <col min="1" max="1" width="23.5" bestFit="1" customWidth="1"/>
    <col min="6" max="6" width="13" customWidth="1"/>
    <col min="7" max="7" width="20" bestFit="1" customWidth="1"/>
  </cols>
  <sheetData>
    <row r="1" spans="1:8" x14ac:dyDescent="0.2">
      <c r="A1" s="1" t="s">
        <v>78</v>
      </c>
      <c r="B1" s="1" t="s">
        <v>113</v>
      </c>
      <c r="C1" s="1" t="s">
        <v>114</v>
      </c>
      <c r="D1" s="4" t="s">
        <v>116</v>
      </c>
      <c r="E1" s="1" t="s">
        <v>115</v>
      </c>
      <c r="F1" s="1" t="s">
        <v>129</v>
      </c>
      <c r="G1" s="1" t="s">
        <v>121</v>
      </c>
      <c r="H1" s="1" t="s">
        <v>122</v>
      </c>
    </row>
    <row r="2" spans="1:8" x14ac:dyDescent="0.2">
      <c r="A2" t="s">
        <v>123</v>
      </c>
      <c r="B2" t="s">
        <v>127</v>
      </c>
      <c r="C2" t="s">
        <v>128</v>
      </c>
      <c r="D2">
        <v>0</v>
      </c>
      <c r="E2" t="s">
        <v>106</v>
      </c>
      <c r="F2" t="str">
        <f>CONCATENATE(B2,"_",E2)</f>
        <v>ocs_max</v>
      </c>
      <c r="G2" t="s">
        <v>130</v>
      </c>
      <c r="H2" t="s">
        <v>131</v>
      </c>
    </row>
    <row r="3" spans="1:8" x14ac:dyDescent="0.2">
      <c r="A3" t="s">
        <v>124</v>
      </c>
      <c r="B3" t="s">
        <v>127</v>
      </c>
      <c r="C3" t="s">
        <v>128</v>
      </c>
      <c r="D3">
        <v>0</v>
      </c>
      <c r="E3" t="s">
        <v>105</v>
      </c>
      <c r="F3" t="str">
        <f>CONCATENATE(B3,"_",E3)</f>
        <v>ocs_mean</v>
      </c>
      <c r="G3" t="s">
        <v>130</v>
      </c>
      <c r="H3" t="s">
        <v>131</v>
      </c>
    </row>
    <row r="4" spans="1:8" x14ac:dyDescent="0.2">
      <c r="A4" t="s">
        <v>125</v>
      </c>
      <c r="B4" t="s">
        <v>127</v>
      </c>
      <c r="C4" t="s">
        <v>128</v>
      </c>
      <c r="D4">
        <v>0</v>
      </c>
      <c r="E4" t="s">
        <v>107</v>
      </c>
      <c r="F4" t="str">
        <f>CONCATENATE(B4,"_",E4)</f>
        <v>ocs_min</v>
      </c>
      <c r="G4" t="s">
        <v>130</v>
      </c>
      <c r="H4" t="s">
        <v>131</v>
      </c>
    </row>
    <row r="5" spans="1:8" x14ac:dyDescent="0.2">
      <c r="A5" t="s">
        <v>126</v>
      </c>
      <c r="B5" t="s">
        <v>127</v>
      </c>
      <c r="C5" t="s">
        <v>128</v>
      </c>
      <c r="D5">
        <v>0</v>
      </c>
      <c r="E5" t="s">
        <v>118</v>
      </c>
      <c r="F5" t="str">
        <f>CONCATENATE(B5,"_",E5)</f>
        <v>ocs_std</v>
      </c>
      <c r="G5" t="s">
        <v>130</v>
      </c>
      <c r="H5" t="s">
        <v>131</v>
      </c>
    </row>
    <row r="6" spans="1:8" x14ac:dyDescent="0.2">
      <c r="A6" t="s">
        <v>132</v>
      </c>
      <c r="B6" t="s">
        <v>133</v>
      </c>
      <c r="C6" t="s">
        <v>128</v>
      </c>
      <c r="D6">
        <v>0</v>
      </c>
      <c r="E6" t="s">
        <v>134</v>
      </c>
      <c r="F6" t="str">
        <f>CONCATENATE(B6,"_",E6)</f>
        <v>oc_total</v>
      </c>
      <c r="G6" t="s">
        <v>130</v>
      </c>
      <c r="H6" t="s">
        <v>135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8C274-0D2C-AB4D-B0CD-CDF332E95391}">
  <dimension ref="A1:C9"/>
  <sheetViews>
    <sheetView workbookViewId="0">
      <selection activeCell="D16" sqref="D16"/>
    </sheetView>
  </sheetViews>
  <sheetFormatPr baseColWidth="10" defaultRowHeight="16" x14ac:dyDescent="0.2"/>
  <sheetData>
    <row r="1" spans="1:3" x14ac:dyDescent="0.2">
      <c r="A1" s="1" t="s">
        <v>1</v>
      </c>
      <c r="B1" s="1" t="s">
        <v>223</v>
      </c>
      <c r="C1" s="1" t="s">
        <v>121</v>
      </c>
    </row>
    <row r="2" spans="1:3" x14ac:dyDescent="0.2">
      <c r="A2" t="s">
        <v>474</v>
      </c>
      <c r="B2" t="s">
        <v>154</v>
      </c>
      <c r="C2" t="s">
        <v>852</v>
      </c>
    </row>
    <row r="3" spans="1:3" x14ac:dyDescent="0.2">
      <c r="A3" t="s">
        <v>475</v>
      </c>
      <c r="B3" t="s">
        <v>154</v>
      </c>
      <c r="C3" t="s">
        <v>853</v>
      </c>
    </row>
    <row r="4" spans="1:3" x14ac:dyDescent="0.2">
      <c r="A4" t="s">
        <v>476</v>
      </c>
      <c r="B4" t="s">
        <v>154</v>
      </c>
      <c r="C4" t="s">
        <v>854</v>
      </c>
    </row>
    <row r="5" spans="1:3" x14ac:dyDescent="0.2">
      <c r="A5" t="s">
        <v>477</v>
      </c>
      <c r="B5" t="s">
        <v>154</v>
      </c>
      <c r="C5" t="s">
        <v>855</v>
      </c>
    </row>
    <row r="6" spans="1:3" x14ac:dyDescent="0.2">
      <c r="A6" t="s">
        <v>478</v>
      </c>
      <c r="B6" t="s">
        <v>154</v>
      </c>
      <c r="C6" t="s">
        <v>851</v>
      </c>
    </row>
    <row r="7" spans="1:3" x14ac:dyDescent="0.2">
      <c r="A7" t="s">
        <v>479</v>
      </c>
      <c r="B7" t="s">
        <v>154</v>
      </c>
      <c r="C7" t="s">
        <v>850</v>
      </c>
    </row>
    <row r="8" spans="1:3" x14ac:dyDescent="0.2">
      <c r="A8" t="s">
        <v>480</v>
      </c>
      <c r="B8" t="s">
        <v>154</v>
      </c>
      <c r="C8" t="s">
        <v>849</v>
      </c>
    </row>
    <row r="9" spans="1:3" x14ac:dyDescent="0.2">
      <c r="A9" t="s">
        <v>481</v>
      </c>
      <c r="B9" t="s">
        <v>154</v>
      </c>
      <c r="C9" t="s">
        <v>848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36A5C-FBC8-C042-946A-328FBC4D3FA6}">
  <dimension ref="A1:F11"/>
  <sheetViews>
    <sheetView topLeftCell="A4" workbookViewId="0">
      <selection activeCell="D2" sqref="D2"/>
    </sheetView>
  </sheetViews>
  <sheetFormatPr baseColWidth="10" defaultRowHeight="16" x14ac:dyDescent="0.2"/>
  <cols>
    <col min="1" max="1" width="30.6640625" bestFit="1" customWidth="1"/>
    <col min="2" max="2" width="56.5" bestFit="1" customWidth="1"/>
    <col min="3" max="3" width="22.1640625" bestFit="1" customWidth="1"/>
    <col min="4" max="4" width="39.6640625" style="7" bestFit="1" customWidth="1"/>
    <col min="5" max="5" width="18.5" bestFit="1" customWidth="1"/>
  </cols>
  <sheetData>
    <row r="1" spans="1:6" s="1" customFormat="1" x14ac:dyDescent="0.2">
      <c r="A1" s="1" t="s">
        <v>146</v>
      </c>
      <c r="B1" s="1" t="s">
        <v>142</v>
      </c>
      <c r="C1" s="1" t="s">
        <v>175</v>
      </c>
      <c r="D1" s="8" t="s">
        <v>199</v>
      </c>
      <c r="E1" s="1" t="s">
        <v>144</v>
      </c>
      <c r="F1" s="1" t="s">
        <v>151</v>
      </c>
    </row>
    <row r="2" spans="1:6" x14ac:dyDescent="0.2">
      <c r="A2" t="s">
        <v>143</v>
      </c>
      <c r="B2" t="s">
        <v>149</v>
      </c>
      <c r="C2" s="6" t="s">
        <v>145</v>
      </c>
      <c r="D2" s="7" t="s">
        <v>198</v>
      </c>
      <c r="F2" s="9" t="s">
        <v>150</v>
      </c>
    </row>
    <row r="3" spans="1:6" x14ac:dyDescent="0.2">
      <c r="A3" t="s">
        <v>147</v>
      </c>
      <c r="B3" s="5" t="s">
        <v>148</v>
      </c>
      <c r="C3" s="6" t="s">
        <v>152</v>
      </c>
      <c r="D3" s="7" t="s">
        <v>153</v>
      </c>
    </row>
    <row r="4" spans="1:6" x14ac:dyDescent="0.2">
      <c r="A4" t="s">
        <v>155</v>
      </c>
      <c r="B4" t="s">
        <v>159</v>
      </c>
      <c r="C4" s="6" t="s">
        <v>158</v>
      </c>
      <c r="D4" s="7" t="s">
        <v>154</v>
      </c>
      <c r="E4" t="s">
        <v>157</v>
      </c>
      <c r="F4" t="s">
        <v>156</v>
      </c>
    </row>
    <row r="5" spans="1:6" x14ac:dyDescent="0.2">
      <c r="A5" t="s">
        <v>165</v>
      </c>
      <c r="B5" t="s">
        <v>160</v>
      </c>
      <c r="C5" s="6" t="s">
        <v>163</v>
      </c>
      <c r="D5" s="7">
        <v>2020</v>
      </c>
      <c r="E5" t="s">
        <v>161</v>
      </c>
      <c r="F5" t="s">
        <v>162</v>
      </c>
    </row>
    <row r="6" spans="1:6" x14ac:dyDescent="0.2">
      <c r="A6" t="s">
        <v>164</v>
      </c>
      <c r="B6" t="s">
        <v>166</v>
      </c>
      <c r="C6" s="6" t="s">
        <v>168</v>
      </c>
      <c r="D6" s="7" t="s">
        <v>167</v>
      </c>
      <c r="E6" t="s">
        <v>172</v>
      </c>
      <c r="F6" s="9" t="s">
        <v>171</v>
      </c>
    </row>
    <row r="7" spans="1:6" x14ac:dyDescent="0.2">
      <c r="A7" t="s">
        <v>176</v>
      </c>
      <c r="B7" t="s">
        <v>169</v>
      </c>
      <c r="C7" s="6" t="s">
        <v>178</v>
      </c>
      <c r="D7" s="7" t="s">
        <v>177</v>
      </c>
      <c r="E7" t="s">
        <v>173</v>
      </c>
      <c r="F7" s="9" t="s">
        <v>170</v>
      </c>
    </row>
    <row r="8" spans="1:6" x14ac:dyDescent="0.2">
      <c r="A8" t="s">
        <v>179</v>
      </c>
      <c r="B8" t="s">
        <v>183</v>
      </c>
      <c r="C8" s="6" t="s">
        <v>180</v>
      </c>
      <c r="D8" s="7" t="s">
        <v>181</v>
      </c>
      <c r="E8" s="7" t="s">
        <v>182</v>
      </c>
      <c r="F8" t="s">
        <v>186</v>
      </c>
    </row>
    <row r="9" spans="1:6" x14ac:dyDescent="0.2">
      <c r="A9" t="s">
        <v>185</v>
      </c>
      <c r="B9" s="10" t="s">
        <v>184</v>
      </c>
      <c r="C9" s="6" t="s">
        <v>190</v>
      </c>
      <c r="D9" s="7" t="s">
        <v>189</v>
      </c>
      <c r="E9" t="s">
        <v>188</v>
      </c>
      <c r="F9" t="s">
        <v>187</v>
      </c>
    </row>
    <row r="10" spans="1:6" x14ac:dyDescent="0.2">
      <c r="A10" t="s">
        <v>191</v>
      </c>
      <c r="B10" t="s">
        <v>192</v>
      </c>
      <c r="C10" s="6" t="s">
        <v>193</v>
      </c>
    </row>
    <row r="11" spans="1:6" x14ac:dyDescent="0.2">
      <c r="A11" t="s">
        <v>194</v>
      </c>
      <c r="B11" t="s">
        <v>196</v>
      </c>
      <c r="C11" s="6" t="s">
        <v>174</v>
      </c>
      <c r="D11" s="7" t="s">
        <v>195</v>
      </c>
      <c r="E11" t="s">
        <v>197</v>
      </c>
    </row>
  </sheetData>
  <hyperlinks>
    <hyperlink ref="F7" r:id="rId1" display="https://doi.org/10.5067/B8X58MQBFUPA" xr:uid="{944F177D-A015-3941-B3F4-9E94F7152E5C}"/>
    <hyperlink ref="F6" r:id="rId2" display="https://doi.org/10.7265/N5V98602" xr:uid="{CBF15909-699C-B74F-98BE-AC934D858174}"/>
    <hyperlink ref="F2" r:id="rId3" xr:uid="{7C60A67F-3545-4941-B56B-DE964846C7E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563FE-7CDD-2D43-AD68-5686DD3B3853}">
  <dimension ref="A1:D356"/>
  <sheetViews>
    <sheetView topLeftCell="A9" workbookViewId="0">
      <selection activeCell="D354" sqref="D354"/>
    </sheetView>
  </sheetViews>
  <sheetFormatPr baseColWidth="10" defaultRowHeight="16" x14ac:dyDescent="0.2"/>
  <cols>
    <col min="2" max="2" width="23.6640625" bestFit="1" customWidth="1"/>
    <col min="3" max="3" width="12.5" bestFit="1" customWidth="1"/>
  </cols>
  <sheetData>
    <row r="1" spans="1:4" x14ac:dyDescent="0.2">
      <c r="B1" s="1" t="s">
        <v>525</v>
      </c>
      <c r="C1" s="1" t="s">
        <v>513</v>
      </c>
    </row>
    <row r="2" spans="1:4" x14ac:dyDescent="0.2">
      <c r="A2">
        <v>2</v>
      </c>
      <c r="B2" t="s">
        <v>514</v>
      </c>
      <c r="C2" t="s">
        <v>344</v>
      </c>
      <c r="D2">
        <v>1</v>
      </c>
    </row>
    <row r="3" spans="1:4" x14ac:dyDescent="0.2">
      <c r="A3">
        <v>3</v>
      </c>
      <c r="B3" t="s">
        <v>514</v>
      </c>
      <c r="C3" t="s">
        <v>340</v>
      </c>
      <c r="D3">
        <v>2</v>
      </c>
    </row>
    <row r="4" spans="1:4" x14ac:dyDescent="0.2">
      <c r="A4">
        <v>5</v>
      </c>
      <c r="B4" t="s">
        <v>514</v>
      </c>
      <c r="C4" t="s">
        <v>346</v>
      </c>
      <c r="D4">
        <v>3</v>
      </c>
    </row>
    <row r="5" spans="1:4" x14ac:dyDescent="0.2">
      <c r="A5">
        <v>45</v>
      </c>
      <c r="B5" t="s">
        <v>514</v>
      </c>
      <c r="C5" t="s">
        <v>385</v>
      </c>
      <c r="D5">
        <v>4</v>
      </c>
    </row>
    <row r="6" spans="1:4" x14ac:dyDescent="0.2">
      <c r="A6">
        <v>46</v>
      </c>
      <c r="B6" t="s">
        <v>514</v>
      </c>
      <c r="C6" t="s">
        <v>386</v>
      </c>
    </row>
    <row r="7" spans="1:4" x14ac:dyDescent="0.2">
      <c r="A7">
        <v>47</v>
      </c>
      <c r="B7" t="s">
        <v>514</v>
      </c>
      <c r="C7" t="s">
        <v>387</v>
      </c>
    </row>
    <row r="8" spans="1:4" x14ac:dyDescent="0.2">
      <c r="A8">
        <v>48</v>
      </c>
      <c r="B8" t="s">
        <v>514</v>
      </c>
      <c r="C8" t="s">
        <v>388</v>
      </c>
    </row>
    <row r="9" spans="1:4" x14ac:dyDescent="0.2">
      <c r="A9">
        <v>49</v>
      </c>
      <c r="B9" t="s">
        <v>514</v>
      </c>
      <c r="C9" t="s">
        <v>389</v>
      </c>
    </row>
    <row r="10" spans="1:4" x14ac:dyDescent="0.2">
      <c r="A10">
        <v>50</v>
      </c>
      <c r="B10" t="s">
        <v>514</v>
      </c>
      <c r="C10" t="s">
        <v>390</v>
      </c>
      <c r="D10">
        <v>5</v>
      </c>
    </row>
    <row r="11" spans="1:4" x14ac:dyDescent="0.2">
      <c r="A11">
        <v>51</v>
      </c>
      <c r="B11" t="s">
        <v>514</v>
      </c>
      <c r="C11" t="s">
        <v>391</v>
      </c>
      <c r="D11">
        <v>6</v>
      </c>
    </row>
    <row r="12" spans="1:4" x14ac:dyDescent="0.2">
      <c r="A12">
        <v>95</v>
      </c>
      <c r="B12" t="s">
        <v>514</v>
      </c>
      <c r="C12" t="s">
        <v>434</v>
      </c>
      <c r="D12">
        <v>7</v>
      </c>
    </row>
    <row r="13" spans="1:4" x14ac:dyDescent="0.2">
      <c r="A13">
        <v>112</v>
      </c>
      <c r="B13" t="s">
        <v>514</v>
      </c>
      <c r="C13" t="s">
        <v>451</v>
      </c>
      <c r="D13">
        <v>8</v>
      </c>
    </row>
    <row r="14" spans="1:4" x14ac:dyDescent="0.2">
      <c r="A14">
        <v>118</v>
      </c>
      <c r="B14" t="s">
        <v>514</v>
      </c>
      <c r="C14" t="s">
        <v>457</v>
      </c>
      <c r="D14">
        <v>9</v>
      </c>
    </row>
    <row r="15" spans="1:4" x14ac:dyDescent="0.2">
      <c r="A15">
        <v>119</v>
      </c>
      <c r="B15" t="s">
        <v>514</v>
      </c>
      <c r="C15" t="s">
        <v>458</v>
      </c>
    </row>
    <row r="16" spans="1:4" x14ac:dyDescent="0.2">
      <c r="A16">
        <v>120</v>
      </c>
      <c r="B16" t="s">
        <v>514</v>
      </c>
      <c r="C16" t="s">
        <v>459</v>
      </c>
    </row>
    <row r="17" spans="1:3" x14ac:dyDescent="0.2">
      <c r="A17">
        <v>121</v>
      </c>
      <c r="B17" t="s">
        <v>514</v>
      </c>
      <c r="C17" t="s">
        <v>460</v>
      </c>
    </row>
    <row r="18" spans="1:3" x14ac:dyDescent="0.2">
      <c r="A18">
        <v>122</v>
      </c>
      <c r="B18" t="s">
        <v>514</v>
      </c>
      <c r="C18" t="s">
        <v>461</v>
      </c>
    </row>
    <row r="19" spans="1:3" x14ac:dyDescent="0.2">
      <c r="A19">
        <v>123</v>
      </c>
      <c r="B19" t="s">
        <v>514</v>
      </c>
      <c r="C19" t="s">
        <v>462</v>
      </c>
    </row>
    <row r="20" spans="1:3" x14ac:dyDescent="0.2">
      <c r="A20">
        <v>124</v>
      </c>
      <c r="B20" t="s">
        <v>514</v>
      </c>
      <c r="C20" t="s">
        <v>463</v>
      </c>
    </row>
    <row r="21" spans="1:3" x14ac:dyDescent="0.2">
      <c r="A21">
        <v>125</v>
      </c>
      <c r="B21" t="s">
        <v>514</v>
      </c>
      <c r="C21" t="s">
        <v>464</v>
      </c>
    </row>
    <row r="22" spans="1:3" x14ac:dyDescent="0.2">
      <c r="A22">
        <v>126</v>
      </c>
      <c r="B22" t="s">
        <v>514</v>
      </c>
      <c r="C22" t="s">
        <v>465</v>
      </c>
    </row>
    <row r="23" spans="1:3" x14ac:dyDescent="0.2">
      <c r="A23">
        <v>127</v>
      </c>
      <c r="B23" t="s">
        <v>514</v>
      </c>
      <c r="C23" t="s">
        <v>466</v>
      </c>
    </row>
    <row r="24" spans="1:3" x14ac:dyDescent="0.2">
      <c r="A24">
        <v>128</v>
      </c>
      <c r="B24" t="s">
        <v>514</v>
      </c>
      <c r="C24" t="s">
        <v>467</v>
      </c>
    </row>
    <row r="25" spans="1:3" x14ac:dyDescent="0.2">
      <c r="A25">
        <v>129</v>
      </c>
      <c r="B25" t="s">
        <v>514</v>
      </c>
      <c r="C25" t="s">
        <v>468</v>
      </c>
    </row>
    <row r="26" spans="1:3" x14ac:dyDescent="0.2">
      <c r="A26">
        <v>130</v>
      </c>
      <c r="B26" t="s">
        <v>514</v>
      </c>
      <c r="C26" t="s">
        <v>469</v>
      </c>
    </row>
    <row r="27" spans="1:3" x14ac:dyDescent="0.2">
      <c r="A27">
        <v>131</v>
      </c>
      <c r="B27" t="s">
        <v>514</v>
      </c>
      <c r="C27" t="s">
        <v>470</v>
      </c>
    </row>
    <row r="28" spans="1:3" x14ac:dyDescent="0.2">
      <c r="A28">
        <v>132</v>
      </c>
      <c r="B28" t="s">
        <v>514</v>
      </c>
      <c r="C28" t="s">
        <v>471</v>
      </c>
    </row>
    <row r="29" spans="1:3" x14ac:dyDescent="0.2">
      <c r="A29">
        <v>133</v>
      </c>
      <c r="B29" t="s">
        <v>514</v>
      </c>
      <c r="C29" t="s">
        <v>472</v>
      </c>
    </row>
    <row r="30" spans="1:3" x14ac:dyDescent="0.2">
      <c r="A30">
        <v>134</v>
      </c>
      <c r="B30" t="s">
        <v>514</v>
      </c>
      <c r="C30" t="s">
        <v>473</v>
      </c>
    </row>
    <row r="31" spans="1:3" x14ac:dyDescent="0.2">
      <c r="A31">
        <v>170</v>
      </c>
      <c r="B31" t="s">
        <v>514</v>
      </c>
      <c r="C31" t="s">
        <v>509</v>
      </c>
    </row>
    <row r="32" spans="1:3" x14ac:dyDescent="0.2">
      <c r="A32">
        <v>186</v>
      </c>
      <c r="B32" t="s">
        <v>514</v>
      </c>
      <c r="C32" t="s">
        <v>512</v>
      </c>
    </row>
    <row r="33" spans="1:3" x14ac:dyDescent="0.2">
      <c r="A33">
        <v>171</v>
      </c>
      <c r="B33" t="s">
        <v>521</v>
      </c>
      <c r="C33" t="s">
        <v>137</v>
      </c>
    </row>
    <row r="34" spans="1:3" x14ac:dyDescent="0.2">
      <c r="A34">
        <v>172</v>
      </c>
      <c r="B34" t="s">
        <v>521</v>
      </c>
      <c r="C34" t="s">
        <v>138</v>
      </c>
    </row>
    <row r="35" spans="1:3" x14ac:dyDescent="0.2">
      <c r="A35">
        <v>173</v>
      </c>
      <c r="B35" t="s">
        <v>521</v>
      </c>
      <c r="C35" t="s">
        <v>139</v>
      </c>
    </row>
    <row r="36" spans="1:3" x14ac:dyDescent="0.2">
      <c r="A36">
        <v>174</v>
      </c>
      <c r="B36" t="s">
        <v>521</v>
      </c>
      <c r="C36" t="s">
        <v>510</v>
      </c>
    </row>
    <row r="37" spans="1:3" x14ac:dyDescent="0.2">
      <c r="A37">
        <v>175</v>
      </c>
      <c r="B37" t="s">
        <v>521</v>
      </c>
      <c r="C37" t="s">
        <v>140</v>
      </c>
    </row>
    <row r="38" spans="1:3" x14ac:dyDescent="0.2">
      <c r="A38">
        <v>176</v>
      </c>
      <c r="B38" t="s">
        <v>521</v>
      </c>
      <c r="C38" t="s">
        <v>141</v>
      </c>
    </row>
    <row r="39" spans="1:3" x14ac:dyDescent="0.2">
      <c r="A39">
        <v>177</v>
      </c>
      <c r="B39" t="s">
        <v>521</v>
      </c>
      <c r="C39" t="s">
        <v>245</v>
      </c>
    </row>
    <row r="40" spans="1:3" x14ac:dyDescent="0.2">
      <c r="A40">
        <v>178</v>
      </c>
      <c r="B40" t="s">
        <v>522</v>
      </c>
      <c r="C40" t="s">
        <v>234</v>
      </c>
    </row>
    <row r="41" spans="1:3" x14ac:dyDescent="0.2">
      <c r="A41">
        <v>179</v>
      </c>
      <c r="B41" t="s">
        <v>522</v>
      </c>
      <c r="C41" t="s">
        <v>237</v>
      </c>
    </row>
    <row r="42" spans="1:3" x14ac:dyDescent="0.2">
      <c r="A42">
        <v>180</v>
      </c>
      <c r="B42" t="s">
        <v>522</v>
      </c>
      <c r="C42" t="s">
        <v>241</v>
      </c>
    </row>
    <row r="43" spans="1:3" x14ac:dyDescent="0.2">
      <c r="A43">
        <v>181</v>
      </c>
      <c r="B43" t="s">
        <v>522</v>
      </c>
      <c r="C43" t="s">
        <v>239</v>
      </c>
    </row>
    <row r="44" spans="1:3" x14ac:dyDescent="0.2">
      <c r="A44">
        <v>81</v>
      </c>
      <c r="B44" t="s">
        <v>518</v>
      </c>
      <c r="C44" t="s">
        <v>420</v>
      </c>
    </row>
    <row r="45" spans="1:3" x14ac:dyDescent="0.2">
      <c r="A45">
        <v>82</v>
      </c>
      <c r="B45" t="s">
        <v>518</v>
      </c>
      <c r="C45" t="s">
        <v>421</v>
      </c>
    </row>
    <row r="46" spans="1:3" x14ac:dyDescent="0.2">
      <c r="A46">
        <v>83</v>
      </c>
      <c r="B46" t="s">
        <v>518</v>
      </c>
      <c r="C46" t="s">
        <v>422</v>
      </c>
    </row>
    <row r="47" spans="1:3" x14ac:dyDescent="0.2">
      <c r="A47">
        <v>84</v>
      </c>
      <c r="B47" t="s">
        <v>518</v>
      </c>
      <c r="C47" t="s">
        <v>423</v>
      </c>
    </row>
    <row r="48" spans="1:3" x14ac:dyDescent="0.2">
      <c r="A48">
        <v>85</v>
      </c>
      <c r="B48" t="s">
        <v>518</v>
      </c>
      <c r="C48" t="s">
        <v>424</v>
      </c>
    </row>
    <row r="49" spans="1:3" x14ac:dyDescent="0.2">
      <c r="A49">
        <v>86</v>
      </c>
      <c r="B49" t="s">
        <v>518</v>
      </c>
      <c r="C49" t="s">
        <v>425</v>
      </c>
    </row>
    <row r="50" spans="1:3" x14ac:dyDescent="0.2">
      <c r="A50">
        <v>87</v>
      </c>
      <c r="B50" t="s">
        <v>518</v>
      </c>
      <c r="C50" t="s">
        <v>426</v>
      </c>
    </row>
    <row r="51" spans="1:3" x14ac:dyDescent="0.2">
      <c r="A51">
        <v>88</v>
      </c>
      <c r="B51" t="s">
        <v>518</v>
      </c>
      <c r="C51" t="s">
        <v>427</v>
      </c>
    </row>
    <row r="52" spans="1:3" x14ac:dyDescent="0.2">
      <c r="A52">
        <v>89</v>
      </c>
      <c r="B52" t="s">
        <v>518</v>
      </c>
      <c r="C52" t="s">
        <v>428</v>
      </c>
    </row>
    <row r="53" spans="1:3" x14ac:dyDescent="0.2">
      <c r="A53">
        <v>90</v>
      </c>
      <c r="B53" t="s">
        <v>518</v>
      </c>
      <c r="C53" t="s">
        <v>429</v>
      </c>
    </row>
    <row r="54" spans="1:3" x14ac:dyDescent="0.2">
      <c r="A54">
        <v>91</v>
      </c>
      <c r="B54" t="s">
        <v>518</v>
      </c>
      <c r="C54" t="s">
        <v>430</v>
      </c>
    </row>
    <row r="55" spans="1:3" x14ac:dyDescent="0.2">
      <c r="A55">
        <v>92</v>
      </c>
      <c r="B55" t="s">
        <v>518</v>
      </c>
      <c r="C55" t="s">
        <v>431</v>
      </c>
    </row>
    <row r="56" spans="1:3" x14ac:dyDescent="0.2">
      <c r="A56">
        <v>93</v>
      </c>
      <c r="B56" t="s">
        <v>518</v>
      </c>
      <c r="C56" t="s">
        <v>432</v>
      </c>
    </row>
    <row r="57" spans="1:3" x14ac:dyDescent="0.2">
      <c r="A57">
        <v>94</v>
      </c>
      <c r="B57" t="s">
        <v>518</v>
      </c>
      <c r="C57" t="s">
        <v>433</v>
      </c>
    </row>
    <row r="58" spans="1:3" x14ac:dyDescent="0.2">
      <c r="A58">
        <v>159</v>
      </c>
      <c r="B58" t="s">
        <v>520</v>
      </c>
      <c r="C58" t="s">
        <v>498</v>
      </c>
    </row>
    <row r="59" spans="1:3" x14ac:dyDescent="0.2">
      <c r="A59">
        <v>160</v>
      </c>
      <c r="B59" t="s">
        <v>520</v>
      </c>
      <c r="C59" t="s">
        <v>499</v>
      </c>
    </row>
    <row r="60" spans="1:3" x14ac:dyDescent="0.2">
      <c r="A60">
        <v>161</v>
      </c>
      <c r="B60" t="s">
        <v>520</v>
      </c>
      <c r="C60" t="s">
        <v>500</v>
      </c>
    </row>
    <row r="61" spans="1:3" x14ac:dyDescent="0.2">
      <c r="A61">
        <v>162</v>
      </c>
      <c r="B61" t="s">
        <v>520</v>
      </c>
      <c r="C61" t="s">
        <v>501</v>
      </c>
    </row>
    <row r="62" spans="1:3" x14ac:dyDescent="0.2">
      <c r="A62">
        <v>163</v>
      </c>
      <c r="B62" t="s">
        <v>520</v>
      </c>
      <c r="C62" t="s">
        <v>502</v>
      </c>
    </row>
    <row r="63" spans="1:3" x14ac:dyDescent="0.2">
      <c r="A63">
        <v>164</v>
      </c>
      <c r="B63" t="s">
        <v>520</v>
      </c>
      <c r="C63" t="s">
        <v>503</v>
      </c>
    </row>
    <row r="64" spans="1:3" x14ac:dyDescent="0.2">
      <c r="A64">
        <v>165</v>
      </c>
      <c r="B64" t="s">
        <v>520</v>
      </c>
      <c r="C64" t="s">
        <v>504</v>
      </c>
    </row>
    <row r="65" spans="1:3" x14ac:dyDescent="0.2">
      <c r="A65">
        <v>166</v>
      </c>
      <c r="B65" t="s">
        <v>520</v>
      </c>
      <c r="C65" t="s">
        <v>505</v>
      </c>
    </row>
    <row r="66" spans="1:3" x14ac:dyDescent="0.2">
      <c r="A66">
        <v>167</v>
      </c>
      <c r="B66" t="s">
        <v>520</v>
      </c>
      <c r="C66" t="s">
        <v>506</v>
      </c>
    </row>
    <row r="67" spans="1:3" x14ac:dyDescent="0.2">
      <c r="A67">
        <v>168</v>
      </c>
      <c r="B67" t="s">
        <v>520</v>
      </c>
      <c r="C67" t="s">
        <v>507</v>
      </c>
    </row>
    <row r="68" spans="1:3" x14ac:dyDescent="0.2">
      <c r="A68">
        <v>169</v>
      </c>
      <c r="B68" t="s">
        <v>520</v>
      </c>
      <c r="C68" t="s">
        <v>508</v>
      </c>
    </row>
    <row r="69" spans="1:3" x14ac:dyDescent="0.2">
      <c r="A69">
        <v>0</v>
      </c>
      <c r="B69" t="s">
        <v>524</v>
      </c>
      <c r="C69" t="s">
        <v>342</v>
      </c>
    </row>
    <row r="70" spans="1:3" x14ac:dyDescent="0.2">
      <c r="A70">
        <v>1</v>
      </c>
      <c r="B70" t="s">
        <v>524</v>
      </c>
      <c r="C70" t="s">
        <v>343</v>
      </c>
    </row>
    <row r="71" spans="1:3" x14ac:dyDescent="0.2">
      <c r="A71">
        <v>30</v>
      </c>
      <c r="B71" t="s">
        <v>516</v>
      </c>
      <c r="C71" t="s">
        <v>370</v>
      </c>
    </row>
    <row r="72" spans="1:3" x14ac:dyDescent="0.2">
      <c r="A72">
        <v>31</v>
      </c>
      <c r="B72" t="s">
        <v>516</v>
      </c>
      <c r="C72" t="s">
        <v>371</v>
      </c>
    </row>
    <row r="73" spans="1:3" x14ac:dyDescent="0.2">
      <c r="A73">
        <v>32</v>
      </c>
      <c r="B73" t="s">
        <v>516</v>
      </c>
      <c r="C73" t="s">
        <v>372</v>
      </c>
    </row>
    <row r="74" spans="1:3" x14ac:dyDescent="0.2">
      <c r="A74">
        <v>33</v>
      </c>
      <c r="B74" t="s">
        <v>516</v>
      </c>
      <c r="C74" t="s">
        <v>373</v>
      </c>
    </row>
    <row r="75" spans="1:3" x14ac:dyDescent="0.2">
      <c r="A75">
        <v>34</v>
      </c>
      <c r="B75" t="s">
        <v>516</v>
      </c>
      <c r="C75" t="s">
        <v>374</v>
      </c>
    </row>
    <row r="76" spans="1:3" x14ac:dyDescent="0.2">
      <c r="A76">
        <v>35</v>
      </c>
      <c r="B76" t="s">
        <v>516</v>
      </c>
      <c r="C76" t="s">
        <v>375</v>
      </c>
    </row>
    <row r="77" spans="1:3" x14ac:dyDescent="0.2">
      <c r="A77">
        <v>36</v>
      </c>
      <c r="B77" t="s">
        <v>516</v>
      </c>
      <c r="C77" t="s">
        <v>376</v>
      </c>
    </row>
    <row r="78" spans="1:3" x14ac:dyDescent="0.2">
      <c r="A78">
        <v>37</v>
      </c>
      <c r="B78" t="s">
        <v>516</v>
      </c>
      <c r="C78" t="s">
        <v>377</v>
      </c>
    </row>
    <row r="79" spans="1:3" x14ac:dyDescent="0.2">
      <c r="A79">
        <v>38</v>
      </c>
      <c r="B79" t="s">
        <v>516</v>
      </c>
      <c r="C79" t="s">
        <v>378</v>
      </c>
    </row>
    <row r="80" spans="1:3" x14ac:dyDescent="0.2">
      <c r="A80">
        <v>39</v>
      </c>
      <c r="B80" t="s">
        <v>516</v>
      </c>
      <c r="C80" t="s">
        <v>379</v>
      </c>
    </row>
    <row r="81" spans="1:3" x14ac:dyDescent="0.2">
      <c r="A81">
        <v>40</v>
      </c>
      <c r="B81" t="s">
        <v>516</v>
      </c>
      <c r="C81" t="s">
        <v>380</v>
      </c>
    </row>
    <row r="82" spans="1:3" x14ac:dyDescent="0.2">
      <c r="A82">
        <v>41</v>
      </c>
      <c r="B82" t="s">
        <v>516</v>
      </c>
      <c r="C82" t="s">
        <v>381</v>
      </c>
    </row>
    <row r="83" spans="1:3" x14ac:dyDescent="0.2">
      <c r="A83">
        <v>42</v>
      </c>
      <c r="B83" t="s">
        <v>516</v>
      </c>
      <c r="C83" t="s">
        <v>382</v>
      </c>
    </row>
    <row r="84" spans="1:3" x14ac:dyDescent="0.2">
      <c r="A84">
        <v>43</v>
      </c>
      <c r="B84" t="s">
        <v>516</v>
      </c>
      <c r="C84" t="s">
        <v>383</v>
      </c>
    </row>
    <row r="85" spans="1:3" x14ac:dyDescent="0.2">
      <c r="A85">
        <v>44</v>
      </c>
      <c r="B85" t="s">
        <v>516</v>
      </c>
      <c r="C85" t="s">
        <v>384</v>
      </c>
    </row>
    <row r="86" spans="1:3" x14ac:dyDescent="0.2">
      <c r="A86">
        <v>135</v>
      </c>
      <c r="B86" t="s">
        <v>519</v>
      </c>
      <c r="C86" t="s">
        <v>474</v>
      </c>
    </row>
    <row r="87" spans="1:3" x14ac:dyDescent="0.2">
      <c r="A87">
        <v>136</v>
      </c>
      <c r="B87" t="s">
        <v>519</v>
      </c>
      <c r="C87" t="s">
        <v>475</v>
      </c>
    </row>
    <row r="88" spans="1:3" x14ac:dyDescent="0.2">
      <c r="A88">
        <v>137</v>
      </c>
      <c r="B88" t="s">
        <v>519</v>
      </c>
      <c r="C88" t="s">
        <v>476</v>
      </c>
    </row>
    <row r="89" spans="1:3" x14ac:dyDescent="0.2">
      <c r="A89">
        <v>138</v>
      </c>
      <c r="B89" t="s">
        <v>519</v>
      </c>
      <c r="C89" t="s">
        <v>477</v>
      </c>
    </row>
    <row r="90" spans="1:3" x14ac:dyDescent="0.2">
      <c r="A90">
        <v>139</v>
      </c>
      <c r="B90" t="s">
        <v>519</v>
      </c>
      <c r="C90" t="s">
        <v>478</v>
      </c>
    </row>
    <row r="91" spans="1:3" x14ac:dyDescent="0.2">
      <c r="A91">
        <v>140</v>
      </c>
      <c r="B91" t="s">
        <v>519</v>
      </c>
      <c r="C91" t="s">
        <v>479</v>
      </c>
    </row>
    <row r="92" spans="1:3" x14ac:dyDescent="0.2">
      <c r="A92">
        <v>141</v>
      </c>
      <c r="B92" t="s">
        <v>519</v>
      </c>
      <c r="C92" t="s">
        <v>480</v>
      </c>
    </row>
    <row r="93" spans="1:3" x14ac:dyDescent="0.2">
      <c r="A93">
        <v>142</v>
      </c>
      <c r="B93" t="s">
        <v>519</v>
      </c>
      <c r="C93" t="s">
        <v>481</v>
      </c>
    </row>
    <row r="94" spans="1:3" x14ac:dyDescent="0.2">
      <c r="A94">
        <v>76</v>
      </c>
      <c r="B94" t="s">
        <v>130</v>
      </c>
      <c r="C94" t="s">
        <v>416</v>
      </c>
    </row>
    <row r="95" spans="1:3" x14ac:dyDescent="0.2">
      <c r="A95">
        <v>77</v>
      </c>
      <c r="B95" t="s">
        <v>130</v>
      </c>
      <c r="C95" t="s">
        <v>417</v>
      </c>
    </row>
    <row r="96" spans="1:3" x14ac:dyDescent="0.2">
      <c r="A96">
        <v>78</v>
      </c>
      <c r="B96" t="s">
        <v>130</v>
      </c>
      <c r="C96" t="s">
        <v>418</v>
      </c>
    </row>
    <row r="97" spans="1:3" x14ac:dyDescent="0.2">
      <c r="A97">
        <v>79</v>
      </c>
      <c r="B97" t="s">
        <v>130</v>
      </c>
      <c r="C97" t="s">
        <v>419</v>
      </c>
    </row>
    <row r="98" spans="1:3" x14ac:dyDescent="0.2">
      <c r="A98">
        <v>80</v>
      </c>
      <c r="B98" t="s">
        <v>130</v>
      </c>
      <c r="C98" t="s">
        <v>132</v>
      </c>
    </row>
    <row r="99" spans="1:3" x14ac:dyDescent="0.2">
      <c r="A99">
        <v>111</v>
      </c>
      <c r="B99" t="s">
        <v>130</v>
      </c>
      <c r="C99" t="s">
        <v>450</v>
      </c>
    </row>
    <row r="100" spans="1:3" x14ac:dyDescent="0.2">
      <c r="A100">
        <v>4</v>
      </c>
      <c r="B100" t="s">
        <v>515</v>
      </c>
      <c r="C100" t="s">
        <v>345</v>
      </c>
    </row>
    <row r="101" spans="1:3" x14ac:dyDescent="0.2">
      <c r="A101">
        <v>6</v>
      </c>
      <c r="B101" t="s">
        <v>515</v>
      </c>
      <c r="C101" t="s">
        <v>338</v>
      </c>
    </row>
    <row r="102" spans="1:3" x14ac:dyDescent="0.2">
      <c r="A102">
        <v>113</v>
      </c>
      <c r="B102" t="s">
        <v>515</v>
      </c>
      <c r="C102" t="s">
        <v>452</v>
      </c>
    </row>
    <row r="103" spans="1:3" x14ac:dyDescent="0.2">
      <c r="A103">
        <v>114</v>
      </c>
      <c r="B103" t="s">
        <v>515</v>
      </c>
      <c r="C103" t="s">
        <v>453</v>
      </c>
    </row>
    <row r="104" spans="1:3" x14ac:dyDescent="0.2">
      <c r="A104">
        <v>115</v>
      </c>
      <c r="B104" t="s">
        <v>515</v>
      </c>
      <c r="C104" t="s">
        <v>454</v>
      </c>
    </row>
    <row r="105" spans="1:3" x14ac:dyDescent="0.2">
      <c r="A105">
        <v>116</v>
      </c>
      <c r="B105" t="s">
        <v>515</v>
      </c>
      <c r="C105" t="s">
        <v>455</v>
      </c>
    </row>
    <row r="106" spans="1:3" x14ac:dyDescent="0.2">
      <c r="A106">
        <v>117</v>
      </c>
      <c r="B106" t="s">
        <v>515</v>
      </c>
      <c r="C106" t="s">
        <v>456</v>
      </c>
    </row>
    <row r="107" spans="1:3" x14ac:dyDescent="0.2">
      <c r="A107">
        <v>143</v>
      </c>
      <c r="B107" t="s">
        <v>515</v>
      </c>
      <c r="C107" t="s">
        <v>482</v>
      </c>
    </row>
    <row r="108" spans="1:3" x14ac:dyDescent="0.2">
      <c r="A108">
        <v>144</v>
      </c>
      <c r="B108" t="s">
        <v>515</v>
      </c>
      <c r="C108" t="s">
        <v>483</v>
      </c>
    </row>
    <row r="109" spans="1:3" x14ac:dyDescent="0.2">
      <c r="A109">
        <v>145</v>
      </c>
      <c r="B109" t="s">
        <v>515</v>
      </c>
      <c r="C109" t="s">
        <v>484</v>
      </c>
    </row>
    <row r="110" spans="1:3" x14ac:dyDescent="0.2">
      <c r="A110">
        <v>146</v>
      </c>
      <c r="B110" t="s">
        <v>515</v>
      </c>
      <c r="C110" t="s">
        <v>485</v>
      </c>
    </row>
    <row r="111" spans="1:3" x14ac:dyDescent="0.2">
      <c r="A111">
        <v>147</v>
      </c>
      <c r="B111" t="s">
        <v>515</v>
      </c>
      <c r="C111" t="s">
        <v>486</v>
      </c>
    </row>
    <row r="112" spans="1:3" x14ac:dyDescent="0.2">
      <c r="A112">
        <v>148</v>
      </c>
      <c r="B112" t="s">
        <v>515</v>
      </c>
      <c r="C112" t="s">
        <v>487</v>
      </c>
    </row>
    <row r="113" spans="1:3" x14ac:dyDescent="0.2">
      <c r="A113">
        <v>149</v>
      </c>
      <c r="B113" t="s">
        <v>515</v>
      </c>
      <c r="C113" t="s">
        <v>488</v>
      </c>
    </row>
    <row r="114" spans="1:3" x14ac:dyDescent="0.2">
      <c r="A114">
        <v>150</v>
      </c>
      <c r="B114" t="s">
        <v>515</v>
      </c>
      <c r="C114" t="s">
        <v>489</v>
      </c>
    </row>
    <row r="115" spans="1:3" x14ac:dyDescent="0.2">
      <c r="A115">
        <v>151</v>
      </c>
      <c r="B115" t="s">
        <v>515</v>
      </c>
      <c r="C115" t="s">
        <v>490</v>
      </c>
    </row>
    <row r="116" spans="1:3" x14ac:dyDescent="0.2">
      <c r="A116">
        <v>152</v>
      </c>
      <c r="B116" t="s">
        <v>515</v>
      </c>
      <c r="C116" t="s">
        <v>491</v>
      </c>
    </row>
    <row r="117" spans="1:3" x14ac:dyDescent="0.2">
      <c r="A117">
        <v>153</v>
      </c>
      <c r="B117" t="s">
        <v>515</v>
      </c>
      <c r="C117" t="s">
        <v>492</v>
      </c>
    </row>
    <row r="118" spans="1:3" x14ac:dyDescent="0.2">
      <c r="A118">
        <v>154</v>
      </c>
      <c r="B118" t="s">
        <v>515</v>
      </c>
      <c r="C118" t="s">
        <v>493</v>
      </c>
    </row>
    <row r="119" spans="1:3" x14ac:dyDescent="0.2">
      <c r="A119">
        <v>155</v>
      </c>
      <c r="B119" t="s">
        <v>515</v>
      </c>
      <c r="C119" t="s">
        <v>494</v>
      </c>
    </row>
    <row r="120" spans="1:3" x14ac:dyDescent="0.2">
      <c r="A120">
        <v>156</v>
      </c>
      <c r="B120" t="s">
        <v>515</v>
      </c>
      <c r="C120" t="s">
        <v>495</v>
      </c>
    </row>
    <row r="121" spans="1:3" x14ac:dyDescent="0.2">
      <c r="A121">
        <v>157</v>
      </c>
      <c r="B121" t="s">
        <v>515</v>
      </c>
      <c r="C121" t="s">
        <v>496</v>
      </c>
    </row>
    <row r="122" spans="1:3" x14ac:dyDescent="0.2">
      <c r="A122">
        <v>158</v>
      </c>
      <c r="B122" t="s">
        <v>515</v>
      </c>
      <c r="C122" t="s">
        <v>497</v>
      </c>
    </row>
    <row r="123" spans="1:3" x14ac:dyDescent="0.2">
      <c r="A123">
        <v>182</v>
      </c>
      <c r="B123" t="s">
        <v>515</v>
      </c>
      <c r="C123" t="s">
        <v>511</v>
      </c>
    </row>
    <row r="124" spans="1:3" x14ac:dyDescent="0.2">
      <c r="A124">
        <v>183</v>
      </c>
      <c r="B124" t="s">
        <v>515</v>
      </c>
      <c r="C124" t="s">
        <v>331</v>
      </c>
    </row>
    <row r="125" spans="1:3" x14ac:dyDescent="0.2">
      <c r="A125">
        <v>184</v>
      </c>
      <c r="B125" t="s">
        <v>515</v>
      </c>
      <c r="C125" t="s">
        <v>332</v>
      </c>
    </row>
    <row r="126" spans="1:3" x14ac:dyDescent="0.2">
      <c r="A126">
        <v>185</v>
      </c>
      <c r="B126" t="s">
        <v>515</v>
      </c>
      <c r="C126" t="s">
        <v>329</v>
      </c>
    </row>
    <row r="127" spans="1:3" x14ac:dyDescent="0.2">
      <c r="A127">
        <v>52</v>
      </c>
      <c r="B127" t="s">
        <v>517</v>
      </c>
      <c r="C127" t="s">
        <v>392</v>
      </c>
    </row>
    <row r="128" spans="1:3" x14ac:dyDescent="0.2">
      <c r="A128">
        <v>53</v>
      </c>
      <c r="B128" t="s">
        <v>517</v>
      </c>
      <c r="C128" t="s">
        <v>393</v>
      </c>
    </row>
    <row r="129" spans="1:3" x14ac:dyDescent="0.2">
      <c r="A129">
        <v>54</v>
      </c>
      <c r="B129" t="s">
        <v>517</v>
      </c>
      <c r="C129" t="s">
        <v>394</v>
      </c>
    </row>
    <row r="130" spans="1:3" x14ac:dyDescent="0.2">
      <c r="A130">
        <v>55</v>
      </c>
      <c r="B130" t="s">
        <v>517</v>
      </c>
      <c r="C130" t="s">
        <v>395</v>
      </c>
    </row>
    <row r="131" spans="1:3" x14ac:dyDescent="0.2">
      <c r="A131">
        <v>56</v>
      </c>
      <c r="B131" t="s">
        <v>517</v>
      </c>
      <c r="C131" t="s">
        <v>396</v>
      </c>
    </row>
    <row r="132" spans="1:3" x14ac:dyDescent="0.2">
      <c r="A132">
        <v>57</v>
      </c>
      <c r="B132" t="s">
        <v>517</v>
      </c>
      <c r="C132" t="s">
        <v>397</v>
      </c>
    </row>
    <row r="133" spans="1:3" x14ac:dyDescent="0.2">
      <c r="A133">
        <v>58</v>
      </c>
      <c r="B133" t="s">
        <v>517</v>
      </c>
      <c r="C133" t="s">
        <v>398</v>
      </c>
    </row>
    <row r="134" spans="1:3" x14ac:dyDescent="0.2">
      <c r="A134">
        <v>59</v>
      </c>
      <c r="B134" t="s">
        <v>517</v>
      </c>
      <c r="C134" t="s">
        <v>399</v>
      </c>
    </row>
    <row r="135" spans="1:3" x14ac:dyDescent="0.2">
      <c r="A135">
        <v>60</v>
      </c>
      <c r="B135" t="s">
        <v>517</v>
      </c>
      <c r="C135" t="s">
        <v>400</v>
      </c>
    </row>
    <row r="136" spans="1:3" x14ac:dyDescent="0.2">
      <c r="A136">
        <v>61</v>
      </c>
      <c r="B136" t="s">
        <v>517</v>
      </c>
      <c r="C136" t="s">
        <v>401</v>
      </c>
    </row>
    <row r="137" spans="1:3" x14ac:dyDescent="0.2">
      <c r="A137">
        <v>62</v>
      </c>
      <c r="B137" t="s">
        <v>517</v>
      </c>
      <c r="C137" t="s">
        <v>402</v>
      </c>
    </row>
    <row r="138" spans="1:3" x14ac:dyDescent="0.2">
      <c r="A138">
        <v>63</v>
      </c>
      <c r="B138" t="s">
        <v>517</v>
      </c>
      <c r="C138" t="s">
        <v>403</v>
      </c>
    </row>
    <row r="139" spans="1:3" x14ac:dyDescent="0.2">
      <c r="A139">
        <v>64</v>
      </c>
      <c r="B139" t="s">
        <v>517</v>
      </c>
      <c r="C139" t="s">
        <v>404</v>
      </c>
    </row>
    <row r="140" spans="1:3" x14ac:dyDescent="0.2">
      <c r="A140">
        <v>65</v>
      </c>
      <c r="B140" t="s">
        <v>517</v>
      </c>
      <c r="C140" t="s">
        <v>405</v>
      </c>
    </row>
    <row r="141" spans="1:3" x14ac:dyDescent="0.2">
      <c r="A141">
        <v>66</v>
      </c>
      <c r="B141" t="s">
        <v>517</v>
      </c>
      <c r="C141" t="s">
        <v>406</v>
      </c>
    </row>
    <row r="142" spans="1:3" x14ac:dyDescent="0.2">
      <c r="A142">
        <v>67</v>
      </c>
      <c r="B142" t="s">
        <v>517</v>
      </c>
      <c r="C142" t="s">
        <v>407</v>
      </c>
    </row>
    <row r="143" spans="1:3" x14ac:dyDescent="0.2">
      <c r="A143">
        <v>68</v>
      </c>
      <c r="B143" t="s">
        <v>517</v>
      </c>
      <c r="C143" t="s">
        <v>408</v>
      </c>
    </row>
    <row r="144" spans="1:3" x14ac:dyDescent="0.2">
      <c r="A144">
        <v>69</v>
      </c>
      <c r="B144" t="s">
        <v>517</v>
      </c>
      <c r="C144" t="s">
        <v>409</v>
      </c>
    </row>
    <row r="145" spans="1:3" x14ac:dyDescent="0.2">
      <c r="A145">
        <v>70</v>
      </c>
      <c r="B145" t="s">
        <v>517</v>
      </c>
      <c r="C145" t="s">
        <v>410</v>
      </c>
    </row>
    <row r="146" spans="1:3" x14ac:dyDescent="0.2">
      <c r="A146">
        <v>71</v>
      </c>
      <c r="B146" t="s">
        <v>517</v>
      </c>
      <c r="C146" t="s">
        <v>411</v>
      </c>
    </row>
    <row r="147" spans="1:3" x14ac:dyDescent="0.2">
      <c r="A147">
        <v>72</v>
      </c>
      <c r="B147" t="s">
        <v>517</v>
      </c>
      <c r="C147" t="s">
        <v>412</v>
      </c>
    </row>
    <row r="148" spans="1:3" x14ac:dyDescent="0.2">
      <c r="A148">
        <v>73</v>
      </c>
      <c r="B148" t="s">
        <v>517</v>
      </c>
      <c r="C148" t="s">
        <v>413</v>
      </c>
    </row>
    <row r="149" spans="1:3" x14ac:dyDescent="0.2">
      <c r="A149">
        <v>74</v>
      </c>
      <c r="B149" t="s">
        <v>517</v>
      </c>
      <c r="C149" t="s">
        <v>414</v>
      </c>
    </row>
    <row r="150" spans="1:3" x14ac:dyDescent="0.2">
      <c r="A150">
        <v>75</v>
      </c>
      <c r="B150" t="s">
        <v>517</v>
      </c>
      <c r="C150" t="s">
        <v>415</v>
      </c>
    </row>
    <row r="151" spans="1:3" x14ac:dyDescent="0.2">
      <c r="A151">
        <v>7</v>
      </c>
      <c r="B151" t="s">
        <v>191</v>
      </c>
      <c r="C151" t="s">
        <v>347</v>
      </c>
    </row>
    <row r="152" spans="1:3" x14ac:dyDescent="0.2">
      <c r="A152">
        <v>8</v>
      </c>
      <c r="B152" t="s">
        <v>191</v>
      </c>
      <c r="C152" t="s">
        <v>348</v>
      </c>
    </row>
    <row r="153" spans="1:3" x14ac:dyDescent="0.2">
      <c r="A153">
        <v>9</v>
      </c>
      <c r="B153" t="s">
        <v>191</v>
      </c>
      <c r="C153" t="s">
        <v>349</v>
      </c>
    </row>
    <row r="154" spans="1:3" x14ac:dyDescent="0.2">
      <c r="A154">
        <v>10</v>
      </c>
      <c r="B154" t="s">
        <v>191</v>
      </c>
      <c r="C154" t="s">
        <v>350</v>
      </c>
    </row>
    <row r="155" spans="1:3" x14ac:dyDescent="0.2">
      <c r="A155">
        <v>11</v>
      </c>
      <c r="B155" t="s">
        <v>191</v>
      </c>
      <c r="C155" t="s">
        <v>351</v>
      </c>
    </row>
    <row r="156" spans="1:3" x14ac:dyDescent="0.2">
      <c r="A156">
        <v>12</v>
      </c>
      <c r="B156" t="s">
        <v>191</v>
      </c>
      <c r="C156" t="s">
        <v>352</v>
      </c>
    </row>
    <row r="157" spans="1:3" x14ac:dyDescent="0.2">
      <c r="A157">
        <v>13</v>
      </c>
      <c r="B157" t="s">
        <v>191</v>
      </c>
      <c r="C157" t="s">
        <v>353</v>
      </c>
    </row>
    <row r="158" spans="1:3" x14ac:dyDescent="0.2">
      <c r="A158">
        <v>14</v>
      </c>
      <c r="B158" t="s">
        <v>191</v>
      </c>
      <c r="C158" t="s">
        <v>354</v>
      </c>
    </row>
    <row r="159" spans="1:3" x14ac:dyDescent="0.2">
      <c r="A159">
        <v>15</v>
      </c>
      <c r="B159" t="s">
        <v>191</v>
      </c>
      <c r="C159" t="s">
        <v>355</v>
      </c>
    </row>
    <row r="160" spans="1:3" x14ac:dyDescent="0.2">
      <c r="A160">
        <v>16</v>
      </c>
      <c r="B160" t="s">
        <v>191</v>
      </c>
      <c r="C160" t="s">
        <v>356</v>
      </c>
    </row>
    <row r="161" spans="1:3" x14ac:dyDescent="0.2">
      <c r="A161">
        <v>17</v>
      </c>
      <c r="B161" t="s">
        <v>191</v>
      </c>
      <c r="C161" t="s">
        <v>357</v>
      </c>
    </row>
    <row r="162" spans="1:3" x14ac:dyDescent="0.2">
      <c r="A162">
        <v>18</v>
      </c>
      <c r="B162" t="s">
        <v>191</v>
      </c>
      <c r="C162" t="s">
        <v>358</v>
      </c>
    </row>
    <row r="163" spans="1:3" x14ac:dyDescent="0.2">
      <c r="A163">
        <v>19</v>
      </c>
      <c r="B163" t="s">
        <v>191</v>
      </c>
      <c r="C163" t="s">
        <v>359</v>
      </c>
    </row>
    <row r="164" spans="1:3" x14ac:dyDescent="0.2">
      <c r="A164">
        <v>20</v>
      </c>
      <c r="B164" t="s">
        <v>191</v>
      </c>
      <c r="C164" t="s">
        <v>360</v>
      </c>
    </row>
    <row r="165" spans="1:3" x14ac:dyDescent="0.2">
      <c r="A165">
        <v>21</v>
      </c>
      <c r="B165" t="s">
        <v>191</v>
      </c>
      <c r="C165" t="s">
        <v>361</v>
      </c>
    </row>
    <row r="166" spans="1:3" x14ac:dyDescent="0.2">
      <c r="A166">
        <v>22</v>
      </c>
      <c r="B166" t="s">
        <v>191</v>
      </c>
      <c r="C166" t="s">
        <v>362</v>
      </c>
    </row>
    <row r="167" spans="1:3" x14ac:dyDescent="0.2">
      <c r="A167">
        <v>23</v>
      </c>
      <c r="B167" t="s">
        <v>191</v>
      </c>
      <c r="C167" t="s">
        <v>363</v>
      </c>
    </row>
    <row r="168" spans="1:3" x14ac:dyDescent="0.2">
      <c r="A168">
        <v>24</v>
      </c>
      <c r="B168" t="s">
        <v>191</v>
      </c>
      <c r="C168" t="s">
        <v>364</v>
      </c>
    </row>
    <row r="169" spans="1:3" x14ac:dyDescent="0.2">
      <c r="A169">
        <v>25</v>
      </c>
      <c r="B169" t="s">
        <v>191</v>
      </c>
      <c r="C169" t="s">
        <v>365</v>
      </c>
    </row>
    <row r="170" spans="1:3" x14ac:dyDescent="0.2">
      <c r="A170">
        <v>26</v>
      </c>
      <c r="B170" t="s">
        <v>191</v>
      </c>
      <c r="C170" t="s">
        <v>366</v>
      </c>
    </row>
    <row r="171" spans="1:3" x14ac:dyDescent="0.2">
      <c r="A171">
        <v>27</v>
      </c>
      <c r="B171" t="s">
        <v>191</v>
      </c>
      <c r="C171" t="s">
        <v>367</v>
      </c>
    </row>
    <row r="172" spans="1:3" x14ac:dyDescent="0.2">
      <c r="A172">
        <v>28</v>
      </c>
      <c r="B172" t="s">
        <v>191</v>
      </c>
      <c r="C172" t="s">
        <v>368</v>
      </c>
    </row>
    <row r="173" spans="1:3" x14ac:dyDescent="0.2">
      <c r="A173">
        <v>29</v>
      </c>
      <c r="B173" t="s">
        <v>191</v>
      </c>
      <c r="C173" t="s">
        <v>369</v>
      </c>
    </row>
    <row r="174" spans="1:3" x14ac:dyDescent="0.2">
      <c r="A174">
        <v>96</v>
      </c>
      <c r="B174" t="s">
        <v>523</v>
      </c>
      <c r="C174" t="s">
        <v>435</v>
      </c>
    </row>
    <row r="175" spans="1:3" x14ac:dyDescent="0.2">
      <c r="A175">
        <v>97</v>
      </c>
      <c r="B175" t="s">
        <v>523</v>
      </c>
      <c r="C175" t="s">
        <v>436</v>
      </c>
    </row>
    <row r="176" spans="1:3" x14ac:dyDescent="0.2">
      <c r="A176">
        <v>98</v>
      </c>
      <c r="B176" t="s">
        <v>523</v>
      </c>
      <c r="C176" t="s">
        <v>437</v>
      </c>
    </row>
    <row r="177" spans="1:3" x14ac:dyDescent="0.2">
      <c r="A177">
        <v>99</v>
      </c>
      <c r="B177" t="s">
        <v>523</v>
      </c>
      <c r="C177" t="s">
        <v>438</v>
      </c>
    </row>
    <row r="178" spans="1:3" x14ac:dyDescent="0.2">
      <c r="A178">
        <v>100</v>
      </c>
      <c r="B178" t="s">
        <v>523</v>
      </c>
      <c r="C178" t="s">
        <v>439</v>
      </c>
    </row>
    <row r="179" spans="1:3" x14ac:dyDescent="0.2">
      <c r="A179">
        <v>101</v>
      </c>
      <c r="B179" t="s">
        <v>523</v>
      </c>
      <c r="C179" t="s">
        <v>440</v>
      </c>
    </row>
    <row r="180" spans="1:3" x14ac:dyDescent="0.2">
      <c r="A180">
        <v>102</v>
      </c>
      <c r="B180" t="s">
        <v>523</v>
      </c>
      <c r="C180" t="s">
        <v>441</v>
      </c>
    </row>
    <row r="181" spans="1:3" x14ac:dyDescent="0.2">
      <c r="A181">
        <v>103</v>
      </c>
      <c r="B181" t="s">
        <v>523</v>
      </c>
      <c r="C181" t="s">
        <v>442</v>
      </c>
    </row>
    <row r="182" spans="1:3" x14ac:dyDescent="0.2">
      <c r="A182">
        <v>104</v>
      </c>
      <c r="B182" t="s">
        <v>523</v>
      </c>
      <c r="C182" t="s">
        <v>443</v>
      </c>
    </row>
    <row r="183" spans="1:3" x14ac:dyDescent="0.2">
      <c r="A183">
        <v>105</v>
      </c>
      <c r="B183" t="s">
        <v>523</v>
      </c>
      <c r="C183" t="s">
        <v>444</v>
      </c>
    </row>
    <row r="184" spans="1:3" x14ac:dyDescent="0.2">
      <c r="A184">
        <v>106</v>
      </c>
      <c r="B184" t="s">
        <v>523</v>
      </c>
      <c r="C184" t="s">
        <v>445</v>
      </c>
    </row>
    <row r="185" spans="1:3" x14ac:dyDescent="0.2">
      <c r="A185">
        <v>107</v>
      </c>
      <c r="B185" t="s">
        <v>523</v>
      </c>
      <c r="C185" t="s">
        <v>446</v>
      </c>
    </row>
    <row r="186" spans="1:3" x14ac:dyDescent="0.2">
      <c r="A186">
        <v>108</v>
      </c>
      <c r="B186" t="s">
        <v>523</v>
      </c>
      <c r="C186" t="s">
        <v>447</v>
      </c>
    </row>
    <row r="187" spans="1:3" x14ac:dyDescent="0.2">
      <c r="A187">
        <v>109</v>
      </c>
      <c r="B187" t="s">
        <v>523</v>
      </c>
      <c r="C187" t="s">
        <v>448</v>
      </c>
    </row>
    <row r="188" spans="1:3" x14ac:dyDescent="0.2">
      <c r="A188">
        <v>110</v>
      </c>
      <c r="B188" t="s">
        <v>523</v>
      </c>
      <c r="C188" t="s">
        <v>449</v>
      </c>
    </row>
    <row r="189" spans="1:3" x14ac:dyDescent="0.2">
      <c r="A189">
        <v>111</v>
      </c>
      <c r="B189" t="s">
        <v>517</v>
      </c>
      <c r="C189" t="s">
        <v>663</v>
      </c>
    </row>
    <row r="190" spans="1:3" x14ac:dyDescent="0.2">
      <c r="A190">
        <v>112</v>
      </c>
      <c r="B190" t="s">
        <v>517</v>
      </c>
      <c r="C190" t="s">
        <v>664</v>
      </c>
    </row>
    <row r="191" spans="1:3" x14ac:dyDescent="0.2">
      <c r="A191">
        <v>113</v>
      </c>
      <c r="B191" t="s">
        <v>517</v>
      </c>
      <c r="C191" t="s">
        <v>665</v>
      </c>
    </row>
    <row r="192" spans="1:3" x14ac:dyDescent="0.2">
      <c r="A192">
        <v>114</v>
      </c>
      <c r="B192" t="s">
        <v>517</v>
      </c>
      <c r="C192" t="s">
        <v>666</v>
      </c>
    </row>
    <row r="193" spans="1:3" x14ac:dyDescent="0.2">
      <c r="A193">
        <v>115</v>
      </c>
      <c r="B193" t="s">
        <v>517</v>
      </c>
      <c r="C193" t="s">
        <v>667</v>
      </c>
    </row>
    <row r="194" spans="1:3" x14ac:dyDescent="0.2">
      <c r="A194">
        <v>116</v>
      </c>
      <c r="B194" t="s">
        <v>517</v>
      </c>
      <c r="C194" t="s">
        <v>668</v>
      </c>
    </row>
    <row r="195" spans="1:3" x14ac:dyDescent="0.2">
      <c r="A195">
        <v>117</v>
      </c>
      <c r="B195" t="s">
        <v>517</v>
      </c>
      <c r="C195" t="s">
        <v>669</v>
      </c>
    </row>
    <row r="196" spans="1:3" x14ac:dyDescent="0.2">
      <c r="A196">
        <v>118</v>
      </c>
      <c r="B196" t="s">
        <v>517</v>
      </c>
      <c r="C196" t="s">
        <v>670</v>
      </c>
    </row>
    <row r="197" spans="1:3" x14ac:dyDescent="0.2">
      <c r="A197">
        <v>119</v>
      </c>
      <c r="B197" t="s">
        <v>517</v>
      </c>
      <c r="C197" t="s">
        <v>671</v>
      </c>
    </row>
    <row r="198" spans="1:3" x14ac:dyDescent="0.2">
      <c r="A198">
        <v>120</v>
      </c>
      <c r="B198" t="s">
        <v>517</v>
      </c>
      <c r="C198" t="s">
        <v>672</v>
      </c>
    </row>
    <row r="199" spans="1:3" x14ac:dyDescent="0.2">
      <c r="A199">
        <v>121</v>
      </c>
      <c r="B199" t="s">
        <v>517</v>
      </c>
      <c r="C199" t="s">
        <v>673</v>
      </c>
    </row>
    <row r="200" spans="1:3" x14ac:dyDescent="0.2">
      <c r="A200">
        <v>122</v>
      </c>
      <c r="B200" t="s">
        <v>517</v>
      </c>
      <c r="C200" t="s">
        <v>674</v>
      </c>
    </row>
    <row r="201" spans="1:3" x14ac:dyDescent="0.2">
      <c r="A201">
        <v>123</v>
      </c>
      <c r="B201" t="s">
        <v>517</v>
      </c>
      <c r="C201" t="s">
        <v>675</v>
      </c>
    </row>
    <row r="202" spans="1:3" x14ac:dyDescent="0.2">
      <c r="A202">
        <v>124</v>
      </c>
      <c r="B202" t="s">
        <v>517</v>
      </c>
      <c r="C202" t="s">
        <v>676</v>
      </c>
    </row>
    <row r="203" spans="1:3" x14ac:dyDescent="0.2">
      <c r="A203">
        <v>125</v>
      </c>
      <c r="B203" t="s">
        <v>517</v>
      </c>
      <c r="C203" t="s">
        <v>677</v>
      </c>
    </row>
    <row r="204" spans="1:3" x14ac:dyDescent="0.2">
      <c r="A204">
        <v>126</v>
      </c>
      <c r="B204" t="s">
        <v>517</v>
      </c>
      <c r="C204" t="s">
        <v>678</v>
      </c>
    </row>
    <row r="205" spans="1:3" x14ac:dyDescent="0.2">
      <c r="A205">
        <v>127</v>
      </c>
      <c r="B205" t="s">
        <v>517</v>
      </c>
      <c r="C205" t="s">
        <v>679</v>
      </c>
    </row>
    <row r="206" spans="1:3" x14ac:dyDescent="0.2">
      <c r="A206">
        <v>128</v>
      </c>
      <c r="B206" t="s">
        <v>517</v>
      </c>
      <c r="C206" t="s">
        <v>680</v>
      </c>
    </row>
    <row r="207" spans="1:3" x14ac:dyDescent="0.2">
      <c r="A207">
        <v>129</v>
      </c>
      <c r="B207" t="s">
        <v>517</v>
      </c>
      <c r="C207" t="s">
        <v>681</v>
      </c>
    </row>
    <row r="208" spans="1:3" x14ac:dyDescent="0.2">
      <c r="A208">
        <v>130</v>
      </c>
      <c r="B208" t="s">
        <v>517</v>
      </c>
      <c r="C208" t="s">
        <v>682</v>
      </c>
    </row>
    <row r="209" spans="1:3" x14ac:dyDescent="0.2">
      <c r="A209">
        <v>131</v>
      </c>
      <c r="B209" t="s">
        <v>517</v>
      </c>
      <c r="C209" t="s">
        <v>683</v>
      </c>
    </row>
    <row r="210" spans="1:3" x14ac:dyDescent="0.2">
      <c r="A210">
        <v>132</v>
      </c>
      <c r="B210" t="s">
        <v>517</v>
      </c>
      <c r="C210" t="s">
        <v>684</v>
      </c>
    </row>
    <row r="211" spans="1:3" x14ac:dyDescent="0.2">
      <c r="A211">
        <v>133</v>
      </c>
      <c r="B211" t="s">
        <v>517</v>
      </c>
      <c r="C211" t="s">
        <v>685</v>
      </c>
    </row>
    <row r="212" spans="1:3" x14ac:dyDescent="0.2">
      <c r="A212">
        <v>134</v>
      </c>
      <c r="B212" t="s">
        <v>517</v>
      </c>
      <c r="C212" t="s">
        <v>686</v>
      </c>
    </row>
    <row r="213" spans="1:3" x14ac:dyDescent="0.2">
      <c r="A213">
        <v>135</v>
      </c>
      <c r="B213" t="s">
        <v>517</v>
      </c>
      <c r="C213" t="s">
        <v>687</v>
      </c>
    </row>
    <row r="214" spans="1:3" x14ac:dyDescent="0.2">
      <c r="A214">
        <v>136</v>
      </c>
      <c r="B214" t="s">
        <v>517</v>
      </c>
      <c r="C214" t="s">
        <v>688</v>
      </c>
    </row>
    <row r="215" spans="1:3" x14ac:dyDescent="0.2">
      <c r="A215">
        <v>137</v>
      </c>
      <c r="B215" t="s">
        <v>517</v>
      </c>
      <c r="C215" t="s">
        <v>689</v>
      </c>
    </row>
    <row r="216" spans="1:3" x14ac:dyDescent="0.2">
      <c r="A216">
        <v>138</v>
      </c>
      <c r="B216" t="s">
        <v>517</v>
      </c>
      <c r="C216" t="s">
        <v>690</v>
      </c>
    </row>
    <row r="217" spans="1:3" x14ac:dyDescent="0.2">
      <c r="A217">
        <v>139</v>
      </c>
      <c r="B217" t="s">
        <v>517</v>
      </c>
      <c r="C217" t="s">
        <v>691</v>
      </c>
    </row>
    <row r="218" spans="1:3" x14ac:dyDescent="0.2">
      <c r="A218">
        <v>140</v>
      </c>
      <c r="B218" t="s">
        <v>517</v>
      </c>
      <c r="C218" t="s">
        <v>692</v>
      </c>
    </row>
    <row r="219" spans="1:3" x14ac:dyDescent="0.2">
      <c r="A219">
        <v>141</v>
      </c>
      <c r="B219" t="s">
        <v>517</v>
      </c>
      <c r="C219" t="s">
        <v>693</v>
      </c>
    </row>
    <row r="220" spans="1:3" x14ac:dyDescent="0.2">
      <c r="A220">
        <v>142</v>
      </c>
      <c r="B220" t="s">
        <v>517</v>
      </c>
      <c r="C220" t="s">
        <v>694</v>
      </c>
    </row>
    <row r="221" spans="1:3" x14ac:dyDescent="0.2">
      <c r="A221">
        <v>143</v>
      </c>
      <c r="B221" t="s">
        <v>517</v>
      </c>
      <c r="C221" t="s">
        <v>695</v>
      </c>
    </row>
    <row r="222" spans="1:3" x14ac:dyDescent="0.2">
      <c r="A222">
        <v>144</v>
      </c>
      <c r="B222" t="s">
        <v>517</v>
      </c>
      <c r="C222" t="s">
        <v>696</v>
      </c>
    </row>
    <row r="223" spans="1:3" x14ac:dyDescent="0.2">
      <c r="A223">
        <v>145</v>
      </c>
      <c r="B223" t="s">
        <v>517</v>
      </c>
      <c r="C223" t="s">
        <v>697</v>
      </c>
    </row>
    <row r="224" spans="1:3" x14ac:dyDescent="0.2">
      <c r="A224">
        <v>146</v>
      </c>
      <c r="B224" t="s">
        <v>517</v>
      </c>
      <c r="C224" t="s">
        <v>698</v>
      </c>
    </row>
    <row r="225" spans="1:3" x14ac:dyDescent="0.2">
      <c r="A225">
        <v>147</v>
      </c>
      <c r="B225" t="s">
        <v>517</v>
      </c>
      <c r="C225" t="s">
        <v>699</v>
      </c>
    </row>
    <row r="226" spans="1:3" x14ac:dyDescent="0.2">
      <c r="A226">
        <v>148</v>
      </c>
      <c r="B226" t="s">
        <v>517</v>
      </c>
      <c r="C226" t="s">
        <v>700</v>
      </c>
    </row>
    <row r="227" spans="1:3" x14ac:dyDescent="0.2">
      <c r="A227">
        <v>149</v>
      </c>
      <c r="B227" t="s">
        <v>517</v>
      </c>
      <c r="C227" t="s">
        <v>701</v>
      </c>
    </row>
    <row r="228" spans="1:3" x14ac:dyDescent="0.2">
      <c r="A228">
        <v>150</v>
      </c>
      <c r="B228" t="s">
        <v>517</v>
      </c>
      <c r="C228" t="s">
        <v>702</v>
      </c>
    </row>
    <row r="229" spans="1:3" x14ac:dyDescent="0.2">
      <c r="A229">
        <v>151</v>
      </c>
      <c r="B229" t="s">
        <v>517</v>
      </c>
      <c r="C229" t="s">
        <v>703</v>
      </c>
    </row>
    <row r="230" spans="1:3" x14ac:dyDescent="0.2">
      <c r="A230">
        <v>152</v>
      </c>
      <c r="B230" t="s">
        <v>517</v>
      </c>
      <c r="C230" t="s">
        <v>704</v>
      </c>
    </row>
    <row r="231" spans="1:3" x14ac:dyDescent="0.2">
      <c r="A231">
        <v>153</v>
      </c>
      <c r="B231" t="s">
        <v>517</v>
      </c>
      <c r="C231" t="s">
        <v>705</v>
      </c>
    </row>
    <row r="232" spans="1:3" x14ac:dyDescent="0.2">
      <c r="A232">
        <v>154</v>
      </c>
      <c r="B232" t="s">
        <v>517</v>
      </c>
      <c r="C232" t="s">
        <v>706</v>
      </c>
    </row>
    <row r="233" spans="1:3" x14ac:dyDescent="0.2">
      <c r="A233">
        <v>155</v>
      </c>
      <c r="B233" t="s">
        <v>517</v>
      </c>
      <c r="C233" t="s">
        <v>707</v>
      </c>
    </row>
    <row r="234" spans="1:3" x14ac:dyDescent="0.2">
      <c r="A234">
        <v>156</v>
      </c>
      <c r="B234" t="s">
        <v>517</v>
      </c>
      <c r="C234" t="s">
        <v>708</v>
      </c>
    </row>
    <row r="235" spans="1:3" x14ac:dyDescent="0.2">
      <c r="A235">
        <v>157</v>
      </c>
      <c r="B235" t="s">
        <v>517</v>
      </c>
      <c r="C235" t="s">
        <v>709</v>
      </c>
    </row>
    <row r="236" spans="1:3" x14ac:dyDescent="0.2">
      <c r="A236">
        <v>158</v>
      </c>
      <c r="B236" t="s">
        <v>517</v>
      </c>
      <c r="C236" t="s">
        <v>710</v>
      </c>
    </row>
    <row r="237" spans="1:3" x14ac:dyDescent="0.2">
      <c r="A237">
        <v>159</v>
      </c>
      <c r="B237" t="s">
        <v>517</v>
      </c>
      <c r="C237" t="s">
        <v>711</v>
      </c>
    </row>
    <row r="238" spans="1:3" x14ac:dyDescent="0.2">
      <c r="A238">
        <v>160</v>
      </c>
      <c r="B238" t="s">
        <v>517</v>
      </c>
      <c r="C238" t="s">
        <v>712</v>
      </c>
    </row>
    <row r="239" spans="1:3" x14ac:dyDescent="0.2">
      <c r="A239">
        <v>161</v>
      </c>
      <c r="B239" t="s">
        <v>517</v>
      </c>
      <c r="C239" t="s">
        <v>713</v>
      </c>
    </row>
    <row r="240" spans="1:3" x14ac:dyDescent="0.2">
      <c r="A240">
        <v>162</v>
      </c>
      <c r="B240" t="s">
        <v>517</v>
      </c>
      <c r="C240" t="s">
        <v>714</v>
      </c>
    </row>
    <row r="241" spans="1:3" x14ac:dyDescent="0.2">
      <c r="A241">
        <v>163</v>
      </c>
      <c r="B241" t="s">
        <v>517</v>
      </c>
      <c r="C241" t="s">
        <v>715</v>
      </c>
    </row>
    <row r="242" spans="1:3" x14ac:dyDescent="0.2">
      <c r="A242">
        <v>164</v>
      </c>
      <c r="B242" t="s">
        <v>517</v>
      </c>
      <c r="C242" t="s">
        <v>716</v>
      </c>
    </row>
    <row r="243" spans="1:3" x14ac:dyDescent="0.2">
      <c r="A243">
        <v>165</v>
      </c>
      <c r="B243" t="s">
        <v>517</v>
      </c>
      <c r="C243" t="s">
        <v>717</v>
      </c>
    </row>
    <row r="244" spans="1:3" x14ac:dyDescent="0.2">
      <c r="A244">
        <v>166</v>
      </c>
      <c r="B244" t="s">
        <v>517</v>
      </c>
      <c r="C244" t="s">
        <v>718</v>
      </c>
    </row>
    <row r="245" spans="1:3" x14ac:dyDescent="0.2">
      <c r="A245">
        <v>167</v>
      </c>
      <c r="B245" t="s">
        <v>517</v>
      </c>
      <c r="C245" t="s">
        <v>719</v>
      </c>
    </row>
    <row r="246" spans="1:3" x14ac:dyDescent="0.2">
      <c r="A246">
        <v>168</v>
      </c>
      <c r="B246" t="s">
        <v>517</v>
      </c>
      <c r="C246" t="s">
        <v>720</v>
      </c>
    </row>
    <row r="247" spans="1:3" x14ac:dyDescent="0.2">
      <c r="A247">
        <v>169</v>
      </c>
      <c r="B247" t="s">
        <v>517</v>
      </c>
      <c r="C247" t="s">
        <v>721</v>
      </c>
    </row>
    <row r="248" spans="1:3" x14ac:dyDescent="0.2">
      <c r="A248">
        <v>170</v>
      </c>
      <c r="B248" t="s">
        <v>517</v>
      </c>
      <c r="C248" t="s">
        <v>722</v>
      </c>
    </row>
    <row r="249" spans="1:3" x14ac:dyDescent="0.2">
      <c r="A249">
        <v>171</v>
      </c>
      <c r="B249" t="s">
        <v>517</v>
      </c>
      <c r="C249" t="s">
        <v>723</v>
      </c>
    </row>
    <row r="250" spans="1:3" x14ac:dyDescent="0.2">
      <c r="A250">
        <v>172</v>
      </c>
      <c r="B250" t="s">
        <v>517</v>
      </c>
      <c r="C250" t="s">
        <v>724</v>
      </c>
    </row>
    <row r="251" spans="1:3" x14ac:dyDescent="0.2">
      <c r="A251">
        <v>173</v>
      </c>
      <c r="B251" t="s">
        <v>517</v>
      </c>
      <c r="C251" t="s">
        <v>725</v>
      </c>
    </row>
    <row r="252" spans="1:3" x14ac:dyDescent="0.2">
      <c r="A252">
        <v>174</v>
      </c>
      <c r="B252" t="s">
        <v>517</v>
      </c>
      <c r="C252" t="s">
        <v>726</v>
      </c>
    </row>
    <row r="253" spans="1:3" x14ac:dyDescent="0.2">
      <c r="A253">
        <v>175</v>
      </c>
      <c r="B253" t="s">
        <v>517</v>
      </c>
      <c r="C253" t="s">
        <v>727</v>
      </c>
    </row>
    <row r="254" spans="1:3" x14ac:dyDescent="0.2">
      <c r="A254">
        <v>176</v>
      </c>
      <c r="B254" t="s">
        <v>517</v>
      </c>
      <c r="C254" t="s">
        <v>728</v>
      </c>
    </row>
    <row r="255" spans="1:3" x14ac:dyDescent="0.2">
      <c r="A255">
        <v>177</v>
      </c>
      <c r="B255" t="s">
        <v>517</v>
      </c>
      <c r="C255" t="s">
        <v>729</v>
      </c>
    </row>
    <row r="256" spans="1:3" x14ac:dyDescent="0.2">
      <c r="A256">
        <v>178</v>
      </c>
      <c r="B256" t="s">
        <v>517</v>
      </c>
      <c r="C256" t="s">
        <v>730</v>
      </c>
    </row>
    <row r="257" spans="1:3" x14ac:dyDescent="0.2">
      <c r="A257">
        <v>179</v>
      </c>
      <c r="B257" t="s">
        <v>517</v>
      </c>
      <c r="C257" t="s">
        <v>731</v>
      </c>
    </row>
    <row r="258" spans="1:3" x14ac:dyDescent="0.2">
      <c r="A258">
        <v>180</v>
      </c>
      <c r="B258" t="s">
        <v>517</v>
      </c>
      <c r="C258" t="s">
        <v>732</v>
      </c>
    </row>
    <row r="259" spans="1:3" x14ac:dyDescent="0.2">
      <c r="A259">
        <v>181</v>
      </c>
      <c r="B259" t="s">
        <v>517</v>
      </c>
      <c r="C259" t="s">
        <v>733</v>
      </c>
    </row>
    <row r="260" spans="1:3" x14ac:dyDescent="0.2">
      <c r="A260">
        <v>182</v>
      </c>
      <c r="B260" t="s">
        <v>517</v>
      </c>
      <c r="C260" t="s">
        <v>734</v>
      </c>
    </row>
    <row r="261" spans="1:3" x14ac:dyDescent="0.2">
      <c r="A261">
        <v>183</v>
      </c>
      <c r="B261" t="s">
        <v>517</v>
      </c>
      <c r="C261" t="s">
        <v>735</v>
      </c>
    </row>
    <row r="262" spans="1:3" x14ac:dyDescent="0.2">
      <c r="A262">
        <v>184</v>
      </c>
      <c r="B262" t="s">
        <v>517</v>
      </c>
      <c r="C262" t="s">
        <v>736</v>
      </c>
    </row>
    <row r="263" spans="1:3" x14ac:dyDescent="0.2">
      <c r="A263">
        <v>185</v>
      </c>
      <c r="B263" t="s">
        <v>517</v>
      </c>
      <c r="C263" t="s">
        <v>737</v>
      </c>
    </row>
    <row r="264" spans="1:3" x14ac:dyDescent="0.2">
      <c r="A264">
        <v>186</v>
      </c>
      <c r="B264" t="s">
        <v>517</v>
      </c>
      <c r="C264" t="s">
        <v>738</v>
      </c>
    </row>
    <row r="265" spans="1:3" x14ac:dyDescent="0.2">
      <c r="A265">
        <v>187</v>
      </c>
      <c r="B265" t="s">
        <v>517</v>
      </c>
      <c r="C265" t="s">
        <v>739</v>
      </c>
    </row>
    <row r="266" spans="1:3" x14ac:dyDescent="0.2">
      <c r="A266">
        <v>188</v>
      </c>
      <c r="B266" t="s">
        <v>517</v>
      </c>
      <c r="C266" t="s">
        <v>740</v>
      </c>
    </row>
    <row r="267" spans="1:3" x14ac:dyDescent="0.2">
      <c r="A267">
        <v>189</v>
      </c>
      <c r="B267" t="s">
        <v>517</v>
      </c>
      <c r="C267" t="s">
        <v>741</v>
      </c>
    </row>
    <row r="268" spans="1:3" x14ac:dyDescent="0.2">
      <c r="A268">
        <v>190</v>
      </c>
      <c r="B268" t="s">
        <v>517</v>
      </c>
      <c r="C268" t="s">
        <v>742</v>
      </c>
    </row>
    <row r="269" spans="1:3" x14ac:dyDescent="0.2">
      <c r="A269">
        <v>191</v>
      </c>
      <c r="B269" t="s">
        <v>517</v>
      </c>
      <c r="C269" t="s">
        <v>743</v>
      </c>
    </row>
    <row r="270" spans="1:3" x14ac:dyDescent="0.2">
      <c r="A270">
        <v>192</v>
      </c>
      <c r="B270" t="s">
        <v>517</v>
      </c>
      <c r="C270" t="s">
        <v>744</v>
      </c>
    </row>
    <row r="271" spans="1:3" x14ac:dyDescent="0.2">
      <c r="A271">
        <v>193</v>
      </c>
      <c r="B271" t="s">
        <v>517</v>
      </c>
      <c r="C271" t="s">
        <v>745</v>
      </c>
    </row>
    <row r="272" spans="1:3" x14ac:dyDescent="0.2">
      <c r="A272">
        <v>194</v>
      </c>
      <c r="B272" t="s">
        <v>517</v>
      </c>
      <c r="C272" t="s">
        <v>746</v>
      </c>
    </row>
    <row r="273" spans="1:3" x14ac:dyDescent="0.2">
      <c r="A273">
        <v>195</v>
      </c>
      <c r="B273" t="s">
        <v>517</v>
      </c>
      <c r="C273" t="s">
        <v>747</v>
      </c>
    </row>
    <row r="274" spans="1:3" x14ac:dyDescent="0.2">
      <c r="A274">
        <v>196</v>
      </c>
      <c r="B274" t="s">
        <v>517</v>
      </c>
      <c r="C274" t="s">
        <v>748</v>
      </c>
    </row>
    <row r="275" spans="1:3" x14ac:dyDescent="0.2">
      <c r="A275">
        <v>197</v>
      </c>
      <c r="B275" t="s">
        <v>517</v>
      </c>
      <c r="C275" t="s">
        <v>749</v>
      </c>
    </row>
    <row r="276" spans="1:3" x14ac:dyDescent="0.2">
      <c r="A276">
        <v>198</v>
      </c>
      <c r="B276" t="s">
        <v>517</v>
      </c>
      <c r="C276" t="s">
        <v>750</v>
      </c>
    </row>
    <row r="277" spans="1:3" x14ac:dyDescent="0.2">
      <c r="A277">
        <v>199</v>
      </c>
      <c r="B277" t="s">
        <v>517</v>
      </c>
      <c r="C277" t="s">
        <v>751</v>
      </c>
    </row>
    <row r="278" spans="1:3" x14ac:dyDescent="0.2">
      <c r="A278">
        <v>200</v>
      </c>
      <c r="B278" t="s">
        <v>517</v>
      </c>
      <c r="C278" t="s">
        <v>752</v>
      </c>
    </row>
    <row r="279" spans="1:3" x14ac:dyDescent="0.2">
      <c r="A279">
        <v>201</v>
      </c>
      <c r="B279" t="s">
        <v>517</v>
      </c>
      <c r="C279" t="s">
        <v>753</v>
      </c>
    </row>
    <row r="280" spans="1:3" x14ac:dyDescent="0.2">
      <c r="A280">
        <v>202</v>
      </c>
      <c r="B280" t="s">
        <v>517</v>
      </c>
      <c r="C280" t="s">
        <v>754</v>
      </c>
    </row>
    <row r="281" spans="1:3" x14ac:dyDescent="0.2">
      <c r="A281">
        <v>203</v>
      </c>
      <c r="B281" t="s">
        <v>517</v>
      </c>
      <c r="C281" t="s">
        <v>755</v>
      </c>
    </row>
    <row r="282" spans="1:3" x14ac:dyDescent="0.2">
      <c r="A282">
        <v>204</v>
      </c>
      <c r="B282" t="s">
        <v>517</v>
      </c>
      <c r="C282" t="s">
        <v>756</v>
      </c>
    </row>
    <row r="283" spans="1:3" x14ac:dyDescent="0.2">
      <c r="A283">
        <v>205</v>
      </c>
      <c r="B283" t="s">
        <v>517</v>
      </c>
      <c r="C283" t="s">
        <v>757</v>
      </c>
    </row>
    <row r="284" spans="1:3" x14ac:dyDescent="0.2">
      <c r="A284">
        <v>206</v>
      </c>
      <c r="B284" t="s">
        <v>517</v>
      </c>
      <c r="C284" t="s">
        <v>758</v>
      </c>
    </row>
    <row r="285" spans="1:3" x14ac:dyDescent="0.2">
      <c r="A285">
        <v>207</v>
      </c>
      <c r="B285" t="s">
        <v>517</v>
      </c>
      <c r="C285" t="s">
        <v>759</v>
      </c>
    </row>
    <row r="286" spans="1:3" x14ac:dyDescent="0.2">
      <c r="A286">
        <v>208</v>
      </c>
      <c r="B286" t="s">
        <v>517</v>
      </c>
      <c r="C286" t="s">
        <v>760</v>
      </c>
    </row>
    <row r="287" spans="1:3" x14ac:dyDescent="0.2">
      <c r="A287">
        <v>209</v>
      </c>
      <c r="B287" t="s">
        <v>517</v>
      </c>
      <c r="C287" t="s">
        <v>761</v>
      </c>
    </row>
    <row r="288" spans="1:3" x14ac:dyDescent="0.2">
      <c r="A288">
        <v>210</v>
      </c>
      <c r="B288" t="s">
        <v>517</v>
      </c>
      <c r="C288" t="s">
        <v>762</v>
      </c>
    </row>
    <row r="289" spans="1:3" x14ac:dyDescent="0.2">
      <c r="A289">
        <v>211</v>
      </c>
      <c r="B289" t="s">
        <v>517</v>
      </c>
      <c r="C289" t="s">
        <v>763</v>
      </c>
    </row>
    <row r="290" spans="1:3" x14ac:dyDescent="0.2">
      <c r="A290">
        <v>212</v>
      </c>
      <c r="B290" t="s">
        <v>517</v>
      </c>
      <c r="C290" t="s">
        <v>764</v>
      </c>
    </row>
    <row r="291" spans="1:3" x14ac:dyDescent="0.2">
      <c r="A291">
        <v>213</v>
      </c>
      <c r="B291" t="s">
        <v>517</v>
      </c>
      <c r="C291" t="s">
        <v>765</v>
      </c>
    </row>
    <row r="292" spans="1:3" x14ac:dyDescent="0.2">
      <c r="A292">
        <v>214</v>
      </c>
      <c r="B292" t="s">
        <v>517</v>
      </c>
      <c r="C292" t="s">
        <v>766</v>
      </c>
    </row>
    <row r="293" spans="1:3" x14ac:dyDescent="0.2">
      <c r="A293">
        <v>215</v>
      </c>
      <c r="B293" t="s">
        <v>517</v>
      </c>
      <c r="C293" t="s">
        <v>767</v>
      </c>
    </row>
    <row r="294" spans="1:3" x14ac:dyDescent="0.2">
      <c r="A294">
        <v>216</v>
      </c>
      <c r="B294" t="s">
        <v>517</v>
      </c>
      <c r="C294" t="s">
        <v>768</v>
      </c>
    </row>
    <row r="295" spans="1:3" x14ac:dyDescent="0.2">
      <c r="A295">
        <v>217</v>
      </c>
      <c r="B295" t="s">
        <v>517</v>
      </c>
      <c r="C295" t="s">
        <v>769</v>
      </c>
    </row>
    <row r="296" spans="1:3" x14ac:dyDescent="0.2">
      <c r="A296">
        <v>218</v>
      </c>
      <c r="B296" t="s">
        <v>517</v>
      </c>
      <c r="C296" t="s">
        <v>770</v>
      </c>
    </row>
    <row r="297" spans="1:3" x14ac:dyDescent="0.2">
      <c r="A297">
        <v>219</v>
      </c>
      <c r="B297" t="s">
        <v>517</v>
      </c>
      <c r="C297" t="s">
        <v>771</v>
      </c>
    </row>
    <row r="298" spans="1:3" x14ac:dyDescent="0.2">
      <c r="A298">
        <v>220</v>
      </c>
      <c r="B298" t="s">
        <v>517</v>
      </c>
      <c r="C298" t="s">
        <v>772</v>
      </c>
    </row>
    <row r="299" spans="1:3" x14ac:dyDescent="0.2">
      <c r="A299">
        <v>221</v>
      </c>
      <c r="B299" t="s">
        <v>517</v>
      </c>
      <c r="C299" t="s">
        <v>773</v>
      </c>
    </row>
    <row r="300" spans="1:3" x14ac:dyDescent="0.2">
      <c r="A300">
        <v>222</v>
      </c>
      <c r="B300" t="s">
        <v>517</v>
      </c>
      <c r="C300" t="s">
        <v>774</v>
      </c>
    </row>
    <row r="301" spans="1:3" x14ac:dyDescent="0.2">
      <c r="A301">
        <v>223</v>
      </c>
      <c r="B301" t="s">
        <v>517</v>
      </c>
      <c r="C301" t="s">
        <v>775</v>
      </c>
    </row>
    <row r="302" spans="1:3" x14ac:dyDescent="0.2">
      <c r="A302">
        <v>224</v>
      </c>
      <c r="B302" t="s">
        <v>517</v>
      </c>
      <c r="C302" t="s">
        <v>776</v>
      </c>
    </row>
    <row r="303" spans="1:3" x14ac:dyDescent="0.2">
      <c r="A303">
        <v>225</v>
      </c>
      <c r="B303" t="s">
        <v>517</v>
      </c>
      <c r="C303" t="s">
        <v>777</v>
      </c>
    </row>
    <row r="304" spans="1:3" x14ac:dyDescent="0.2">
      <c r="A304">
        <v>226</v>
      </c>
      <c r="B304" t="s">
        <v>517</v>
      </c>
      <c r="C304" t="s">
        <v>778</v>
      </c>
    </row>
    <row r="305" spans="1:3" x14ac:dyDescent="0.2">
      <c r="A305">
        <v>227</v>
      </c>
      <c r="B305" t="s">
        <v>517</v>
      </c>
      <c r="C305" t="s">
        <v>779</v>
      </c>
    </row>
    <row r="306" spans="1:3" x14ac:dyDescent="0.2">
      <c r="A306">
        <v>228</v>
      </c>
      <c r="B306" t="s">
        <v>517</v>
      </c>
      <c r="C306" t="s">
        <v>780</v>
      </c>
    </row>
    <row r="307" spans="1:3" x14ac:dyDescent="0.2">
      <c r="A307">
        <v>229</v>
      </c>
      <c r="B307" t="s">
        <v>517</v>
      </c>
      <c r="C307" t="s">
        <v>781</v>
      </c>
    </row>
    <row r="308" spans="1:3" x14ac:dyDescent="0.2">
      <c r="A308">
        <v>230</v>
      </c>
      <c r="B308" t="s">
        <v>517</v>
      </c>
      <c r="C308" t="s">
        <v>782</v>
      </c>
    </row>
    <row r="309" spans="1:3" x14ac:dyDescent="0.2">
      <c r="A309">
        <v>231</v>
      </c>
      <c r="B309" t="s">
        <v>517</v>
      </c>
      <c r="C309" t="s">
        <v>783</v>
      </c>
    </row>
    <row r="310" spans="1:3" x14ac:dyDescent="0.2">
      <c r="A310">
        <v>232</v>
      </c>
      <c r="B310" t="s">
        <v>517</v>
      </c>
      <c r="C310" t="s">
        <v>784</v>
      </c>
    </row>
    <row r="311" spans="1:3" x14ac:dyDescent="0.2">
      <c r="A311">
        <v>233</v>
      </c>
      <c r="B311" t="s">
        <v>517</v>
      </c>
      <c r="C311" t="s">
        <v>785</v>
      </c>
    </row>
    <row r="312" spans="1:3" x14ac:dyDescent="0.2">
      <c r="A312">
        <v>234</v>
      </c>
      <c r="B312" t="s">
        <v>517</v>
      </c>
      <c r="C312" t="s">
        <v>786</v>
      </c>
    </row>
    <row r="313" spans="1:3" x14ac:dyDescent="0.2">
      <c r="A313">
        <v>235</v>
      </c>
      <c r="B313" t="s">
        <v>517</v>
      </c>
      <c r="C313" t="s">
        <v>787</v>
      </c>
    </row>
    <row r="314" spans="1:3" x14ac:dyDescent="0.2">
      <c r="A314">
        <v>236</v>
      </c>
      <c r="B314" t="s">
        <v>517</v>
      </c>
      <c r="C314" t="s">
        <v>788</v>
      </c>
    </row>
    <row r="315" spans="1:3" x14ac:dyDescent="0.2">
      <c r="A315">
        <v>237</v>
      </c>
      <c r="B315" t="s">
        <v>517</v>
      </c>
      <c r="C315" t="s">
        <v>789</v>
      </c>
    </row>
    <row r="316" spans="1:3" x14ac:dyDescent="0.2">
      <c r="A316">
        <v>238</v>
      </c>
      <c r="B316" t="s">
        <v>517</v>
      </c>
      <c r="C316" t="s">
        <v>790</v>
      </c>
    </row>
    <row r="317" spans="1:3" x14ac:dyDescent="0.2">
      <c r="A317">
        <v>239</v>
      </c>
      <c r="B317" t="s">
        <v>517</v>
      </c>
      <c r="C317" t="s">
        <v>791</v>
      </c>
    </row>
    <row r="318" spans="1:3" x14ac:dyDescent="0.2">
      <c r="A318">
        <v>240</v>
      </c>
      <c r="B318" t="s">
        <v>517</v>
      </c>
      <c r="C318" t="s">
        <v>792</v>
      </c>
    </row>
    <row r="319" spans="1:3" x14ac:dyDescent="0.2">
      <c r="A319">
        <v>241</v>
      </c>
      <c r="B319" t="s">
        <v>517</v>
      </c>
      <c r="C319" t="s">
        <v>793</v>
      </c>
    </row>
    <row r="320" spans="1:3" x14ac:dyDescent="0.2">
      <c r="A320">
        <v>242</v>
      </c>
      <c r="B320" t="s">
        <v>517</v>
      </c>
      <c r="C320" t="s">
        <v>794</v>
      </c>
    </row>
    <row r="321" spans="1:3" x14ac:dyDescent="0.2">
      <c r="A321">
        <v>243</v>
      </c>
      <c r="B321" t="s">
        <v>517</v>
      </c>
      <c r="C321" t="s">
        <v>795</v>
      </c>
    </row>
    <row r="322" spans="1:3" x14ac:dyDescent="0.2">
      <c r="A322">
        <v>244</v>
      </c>
      <c r="B322" t="s">
        <v>517</v>
      </c>
      <c r="C322" t="s">
        <v>796</v>
      </c>
    </row>
    <row r="323" spans="1:3" x14ac:dyDescent="0.2">
      <c r="A323">
        <v>245</v>
      </c>
      <c r="B323" t="s">
        <v>517</v>
      </c>
      <c r="C323" t="s">
        <v>797</v>
      </c>
    </row>
    <row r="324" spans="1:3" x14ac:dyDescent="0.2">
      <c r="A324">
        <v>246</v>
      </c>
      <c r="B324" t="s">
        <v>517</v>
      </c>
      <c r="C324" t="s">
        <v>798</v>
      </c>
    </row>
    <row r="325" spans="1:3" x14ac:dyDescent="0.2">
      <c r="A325">
        <v>247</v>
      </c>
      <c r="B325" t="s">
        <v>517</v>
      </c>
      <c r="C325" t="s">
        <v>799</v>
      </c>
    </row>
    <row r="326" spans="1:3" x14ac:dyDescent="0.2">
      <c r="A326">
        <v>248</v>
      </c>
      <c r="B326" t="s">
        <v>517</v>
      </c>
      <c r="C326" t="s">
        <v>800</v>
      </c>
    </row>
    <row r="327" spans="1:3" x14ac:dyDescent="0.2">
      <c r="A327">
        <v>249</v>
      </c>
      <c r="B327" t="s">
        <v>517</v>
      </c>
      <c r="C327" t="s">
        <v>801</v>
      </c>
    </row>
    <row r="328" spans="1:3" x14ac:dyDescent="0.2">
      <c r="A328">
        <v>250</v>
      </c>
      <c r="B328" t="s">
        <v>517</v>
      </c>
      <c r="C328" t="s">
        <v>802</v>
      </c>
    </row>
    <row r="329" spans="1:3" x14ac:dyDescent="0.2">
      <c r="A329">
        <v>251</v>
      </c>
      <c r="B329" t="s">
        <v>517</v>
      </c>
      <c r="C329" t="s">
        <v>803</v>
      </c>
    </row>
    <row r="330" spans="1:3" x14ac:dyDescent="0.2">
      <c r="A330">
        <v>252</v>
      </c>
      <c r="B330" t="s">
        <v>517</v>
      </c>
      <c r="C330" t="s">
        <v>804</v>
      </c>
    </row>
    <row r="331" spans="1:3" x14ac:dyDescent="0.2">
      <c r="A331">
        <v>253</v>
      </c>
      <c r="B331" t="s">
        <v>517</v>
      </c>
      <c r="C331" t="s">
        <v>805</v>
      </c>
    </row>
    <row r="332" spans="1:3" x14ac:dyDescent="0.2">
      <c r="A332">
        <v>254</v>
      </c>
      <c r="B332" t="s">
        <v>517</v>
      </c>
      <c r="C332" t="s">
        <v>806</v>
      </c>
    </row>
    <row r="333" spans="1:3" x14ac:dyDescent="0.2">
      <c r="A333">
        <v>255</v>
      </c>
      <c r="B333" t="s">
        <v>517</v>
      </c>
      <c r="C333" t="s">
        <v>807</v>
      </c>
    </row>
    <row r="334" spans="1:3" x14ac:dyDescent="0.2">
      <c r="A334">
        <v>256</v>
      </c>
      <c r="B334" t="s">
        <v>517</v>
      </c>
      <c r="C334" t="s">
        <v>808</v>
      </c>
    </row>
    <row r="335" spans="1:3" x14ac:dyDescent="0.2">
      <c r="A335">
        <v>257</v>
      </c>
      <c r="B335" t="s">
        <v>517</v>
      </c>
      <c r="C335" t="s">
        <v>809</v>
      </c>
    </row>
    <row r="336" spans="1:3" x14ac:dyDescent="0.2">
      <c r="A336">
        <v>258</v>
      </c>
      <c r="B336" t="s">
        <v>517</v>
      </c>
      <c r="C336" t="s">
        <v>810</v>
      </c>
    </row>
    <row r="337" spans="1:3" x14ac:dyDescent="0.2">
      <c r="A337">
        <v>259</v>
      </c>
      <c r="B337" t="s">
        <v>517</v>
      </c>
      <c r="C337" t="s">
        <v>811</v>
      </c>
    </row>
    <row r="338" spans="1:3" x14ac:dyDescent="0.2">
      <c r="A338">
        <v>260</v>
      </c>
      <c r="B338" t="s">
        <v>517</v>
      </c>
      <c r="C338" t="s">
        <v>812</v>
      </c>
    </row>
    <row r="339" spans="1:3" x14ac:dyDescent="0.2">
      <c r="A339">
        <v>261</v>
      </c>
      <c r="B339" t="s">
        <v>517</v>
      </c>
      <c r="C339" t="s">
        <v>813</v>
      </c>
    </row>
    <row r="340" spans="1:3" x14ac:dyDescent="0.2">
      <c r="A340">
        <v>262</v>
      </c>
      <c r="B340" t="s">
        <v>517</v>
      </c>
      <c r="C340" t="s">
        <v>814</v>
      </c>
    </row>
    <row r="341" spans="1:3" x14ac:dyDescent="0.2">
      <c r="A341">
        <v>263</v>
      </c>
      <c r="B341" t="s">
        <v>517</v>
      </c>
      <c r="C341" t="s">
        <v>815</v>
      </c>
    </row>
    <row r="342" spans="1:3" x14ac:dyDescent="0.2">
      <c r="A342">
        <v>264</v>
      </c>
      <c r="B342" t="s">
        <v>517</v>
      </c>
      <c r="C342" t="s">
        <v>816</v>
      </c>
    </row>
    <row r="343" spans="1:3" x14ac:dyDescent="0.2">
      <c r="A343">
        <v>265</v>
      </c>
      <c r="B343" t="s">
        <v>517</v>
      </c>
      <c r="C343" t="s">
        <v>817</v>
      </c>
    </row>
    <row r="344" spans="1:3" x14ac:dyDescent="0.2">
      <c r="A344">
        <v>266</v>
      </c>
      <c r="B344" t="s">
        <v>517</v>
      </c>
      <c r="C344" t="s">
        <v>818</v>
      </c>
    </row>
    <row r="345" spans="1:3" x14ac:dyDescent="0.2">
      <c r="A345">
        <v>267</v>
      </c>
      <c r="B345" t="s">
        <v>517</v>
      </c>
      <c r="C345" t="s">
        <v>819</v>
      </c>
    </row>
    <row r="346" spans="1:3" x14ac:dyDescent="0.2">
      <c r="A346">
        <v>268</v>
      </c>
      <c r="B346" t="s">
        <v>517</v>
      </c>
      <c r="C346" t="s">
        <v>820</v>
      </c>
    </row>
    <row r="347" spans="1:3" x14ac:dyDescent="0.2">
      <c r="A347">
        <v>269</v>
      </c>
      <c r="B347" t="s">
        <v>517</v>
      </c>
      <c r="C347" t="s">
        <v>821</v>
      </c>
    </row>
    <row r="348" spans="1:3" x14ac:dyDescent="0.2">
      <c r="A348">
        <v>270</v>
      </c>
      <c r="B348" t="s">
        <v>517</v>
      </c>
      <c r="C348" t="s">
        <v>822</v>
      </c>
    </row>
    <row r="349" spans="1:3" x14ac:dyDescent="0.2">
      <c r="A349">
        <v>271</v>
      </c>
      <c r="B349" t="s">
        <v>517</v>
      </c>
      <c r="C349" t="s">
        <v>823</v>
      </c>
    </row>
    <row r="350" spans="1:3" x14ac:dyDescent="0.2">
      <c r="A350">
        <v>272</v>
      </c>
      <c r="B350" t="s">
        <v>517</v>
      </c>
      <c r="C350" t="s">
        <v>824</v>
      </c>
    </row>
    <row r="351" spans="1:3" x14ac:dyDescent="0.2">
      <c r="A351">
        <v>273</v>
      </c>
      <c r="B351" t="s">
        <v>517</v>
      </c>
      <c r="C351" t="s">
        <v>825</v>
      </c>
    </row>
    <row r="352" spans="1:3" x14ac:dyDescent="0.2">
      <c r="A352">
        <v>274</v>
      </c>
      <c r="B352" t="s">
        <v>517</v>
      </c>
      <c r="C352" t="s">
        <v>826</v>
      </c>
    </row>
    <row r="353" spans="1:3" x14ac:dyDescent="0.2">
      <c r="A353">
        <v>275</v>
      </c>
      <c r="B353" t="s">
        <v>517</v>
      </c>
      <c r="C353" t="s">
        <v>827</v>
      </c>
    </row>
    <row r="354" spans="1:3" x14ac:dyDescent="0.2">
      <c r="A354">
        <v>276</v>
      </c>
      <c r="B354" t="s">
        <v>517</v>
      </c>
      <c r="C354" t="s">
        <v>828</v>
      </c>
    </row>
    <row r="355" spans="1:3" x14ac:dyDescent="0.2">
      <c r="A355">
        <v>277</v>
      </c>
      <c r="B355" t="s">
        <v>517</v>
      </c>
      <c r="C355" t="s">
        <v>829</v>
      </c>
    </row>
    <row r="356" spans="1:3" x14ac:dyDescent="0.2">
      <c r="A356">
        <v>278</v>
      </c>
      <c r="B356" t="s">
        <v>517</v>
      </c>
      <c r="C356" t="s">
        <v>830</v>
      </c>
    </row>
  </sheetData>
  <autoFilter ref="A1:C1" xr:uid="{E86563FE-7CDD-2D43-AD68-5686DD3B3853}">
    <sortState xmlns:xlrd2="http://schemas.microsoft.com/office/spreadsheetml/2017/richdata2" ref="A2:C188">
      <sortCondition ref="B1:B188"/>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ECE6E-211F-6046-AD02-10376D904CA0}">
  <dimension ref="A1:C32"/>
  <sheetViews>
    <sheetView topLeftCell="A10" workbookViewId="0">
      <selection activeCell="H13" sqref="H13"/>
    </sheetView>
  </sheetViews>
  <sheetFormatPr baseColWidth="10" defaultRowHeight="16" x14ac:dyDescent="0.2"/>
  <sheetData>
    <row r="1" spans="1:3" x14ac:dyDescent="0.2">
      <c r="A1" t="s">
        <v>1</v>
      </c>
      <c r="B1" t="s">
        <v>223</v>
      </c>
      <c r="C1" t="s">
        <v>121</v>
      </c>
    </row>
    <row r="2" spans="1:3" x14ac:dyDescent="0.2">
      <c r="A2" t="s">
        <v>344</v>
      </c>
      <c r="B2" t="s">
        <v>341</v>
      </c>
      <c r="C2" t="s">
        <v>528</v>
      </c>
    </row>
    <row r="3" spans="1:3" x14ac:dyDescent="0.2">
      <c r="A3" t="s">
        <v>340</v>
      </c>
      <c r="B3" t="s">
        <v>341</v>
      </c>
      <c r="C3" t="s">
        <v>529</v>
      </c>
    </row>
    <row r="4" spans="1:3" x14ac:dyDescent="0.2">
      <c r="A4" t="s">
        <v>346</v>
      </c>
      <c r="B4" t="s">
        <v>526</v>
      </c>
      <c r="C4" t="s">
        <v>527</v>
      </c>
    </row>
    <row r="5" spans="1:3" x14ac:dyDescent="0.2">
      <c r="A5" t="s">
        <v>385</v>
      </c>
      <c r="B5" t="s">
        <v>231</v>
      </c>
      <c r="C5" t="s">
        <v>530</v>
      </c>
    </row>
    <row r="6" spans="1:3" x14ac:dyDescent="0.2">
      <c r="A6" t="s">
        <v>386</v>
      </c>
      <c r="B6" t="s">
        <v>231</v>
      </c>
      <c r="C6" t="s">
        <v>531</v>
      </c>
    </row>
    <row r="7" spans="1:3" x14ac:dyDescent="0.2">
      <c r="A7" t="s">
        <v>387</v>
      </c>
      <c r="B7" t="s">
        <v>231</v>
      </c>
      <c r="C7" s="10" t="s">
        <v>532</v>
      </c>
    </row>
    <row r="8" spans="1:3" x14ac:dyDescent="0.2">
      <c r="A8" t="s">
        <v>388</v>
      </c>
      <c r="B8" t="s">
        <v>231</v>
      </c>
      <c r="C8" s="10" t="s">
        <v>533</v>
      </c>
    </row>
    <row r="9" spans="1:3" x14ac:dyDescent="0.2">
      <c r="A9" t="s">
        <v>389</v>
      </c>
      <c r="B9" t="s">
        <v>231</v>
      </c>
      <c r="C9" s="10" t="s">
        <v>534</v>
      </c>
    </row>
    <row r="10" spans="1:3" x14ac:dyDescent="0.2">
      <c r="A10" t="s">
        <v>390</v>
      </c>
      <c r="B10" t="s">
        <v>333</v>
      </c>
      <c r="C10" s="10" t="s">
        <v>535</v>
      </c>
    </row>
    <row r="11" spans="1:3" x14ac:dyDescent="0.2">
      <c r="A11" t="s">
        <v>391</v>
      </c>
      <c r="B11" t="s">
        <v>333</v>
      </c>
      <c r="C11" s="10" t="s">
        <v>536</v>
      </c>
    </row>
    <row r="12" spans="1:3" x14ac:dyDescent="0.2">
      <c r="A12" t="s">
        <v>434</v>
      </c>
      <c r="B12" t="s">
        <v>333</v>
      </c>
      <c r="C12" s="10" t="s">
        <v>537</v>
      </c>
    </row>
    <row r="13" spans="1:3" x14ac:dyDescent="0.2">
      <c r="A13" t="s">
        <v>451</v>
      </c>
      <c r="B13" t="s">
        <v>333</v>
      </c>
      <c r="C13" s="10" t="s">
        <v>538</v>
      </c>
    </row>
    <row r="14" spans="1:3" x14ac:dyDescent="0.2">
      <c r="A14" t="s">
        <v>457</v>
      </c>
      <c r="B14" t="s">
        <v>154</v>
      </c>
      <c r="C14" s="10" t="s">
        <v>550</v>
      </c>
    </row>
    <row r="15" spans="1:3" x14ac:dyDescent="0.2">
      <c r="A15" t="s">
        <v>458</v>
      </c>
      <c r="B15" t="s">
        <v>154</v>
      </c>
      <c r="C15" s="10" t="s">
        <v>551</v>
      </c>
    </row>
    <row r="16" spans="1:3" x14ac:dyDescent="0.2">
      <c r="A16" t="s">
        <v>459</v>
      </c>
      <c r="B16" t="s">
        <v>154</v>
      </c>
      <c r="C16" s="10" t="s">
        <v>552</v>
      </c>
    </row>
    <row r="17" spans="1:3" x14ac:dyDescent="0.2">
      <c r="A17" t="s">
        <v>460</v>
      </c>
      <c r="B17" t="s">
        <v>154</v>
      </c>
      <c r="C17" s="10" t="s">
        <v>553</v>
      </c>
    </row>
    <row r="18" spans="1:3" x14ac:dyDescent="0.2">
      <c r="A18" t="s">
        <v>461</v>
      </c>
      <c r="B18" t="s">
        <v>154</v>
      </c>
      <c r="C18" s="10" t="s">
        <v>554</v>
      </c>
    </row>
    <row r="19" spans="1:3" x14ac:dyDescent="0.2">
      <c r="A19" t="s">
        <v>462</v>
      </c>
      <c r="B19" t="s">
        <v>539</v>
      </c>
      <c r="C19" t="s">
        <v>540</v>
      </c>
    </row>
    <row r="20" spans="1:3" x14ac:dyDescent="0.2">
      <c r="A20" t="s">
        <v>463</v>
      </c>
      <c r="B20" t="s">
        <v>154</v>
      </c>
      <c r="C20" t="s">
        <v>541</v>
      </c>
    </row>
    <row r="21" spans="1:3" x14ac:dyDescent="0.2">
      <c r="A21" t="s">
        <v>464</v>
      </c>
      <c r="C21" s="10" t="s">
        <v>542</v>
      </c>
    </row>
    <row r="22" spans="1:3" x14ac:dyDescent="0.2">
      <c r="A22" t="s">
        <v>465</v>
      </c>
      <c r="C22" s="10" t="s">
        <v>543</v>
      </c>
    </row>
    <row r="23" spans="1:3" x14ac:dyDescent="0.2">
      <c r="A23" t="s">
        <v>466</v>
      </c>
      <c r="C23" s="10" t="s">
        <v>544</v>
      </c>
    </row>
    <row r="24" spans="1:3" x14ac:dyDescent="0.2">
      <c r="A24" t="s">
        <v>467</v>
      </c>
      <c r="C24" s="10" t="s">
        <v>545</v>
      </c>
    </row>
    <row r="25" spans="1:3" x14ac:dyDescent="0.2">
      <c r="A25" t="s">
        <v>468</v>
      </c>
      <c r="C25" s="10" t="s">
        <v>546</v>
      </c>
    </row>
    <row r="26" spans="1:3" x14ac:dyDescent="0.2">
      <c r="A26" t="s">
        <v>469</v>
      </c>
      <c r="B26" t="s">
        <v>547</v>
      </c>
      <c r="C26" s="10" t="s">
        <v>555</v>
      </c>
    </row>
    <row r="27" spans="1:3" x14ac:dyDescent="0.2">
      <c r="A27" t="s">
        <v>470</v>
      </c>
      <c r="B27" t="s">
        <v>547</v>
      </c>
      <c r="C27" s="10" t="s">
        <v>556</v>
      </c>
    </row>
    <row r="28" spans="1:3" x14ac:dyDescent="0.2">
      <c r="A28" t="s">
        <v>471</v>
      </c>
      <c r="B28" t="s">
        <v>547</v>
      </c>
      <c r="C28" s="10" t="s">
        <v>557</v>
      </c>
    </row>
    <row r="29" spans="1:3" x14ac:dyDescent="0.2">
      <c r="A29" t="s">
        <v>472</v>
      </c>
      <c r="B29" t="s">
        <v>547</v>
      </c>
      <c r="C29" s="10" t="s">
        <v>558</v>
      </c>
    </row>
    <row r="30" spans="1:3" x14ac:dyDescent="0.2">
      <c r="A30" t="s">
        <v>473</v>
      </c>
      <c r="B30" t="s">
        <v>547</v>
      </c>
      <c r="C30" s="10" t="s">
        <v>559</v>
      </c>
    </row>
    <row r="31" spans="1:3" x14ac:dyDescent="0.2">
      <c r="A31" t="s">
        <v>509</v>
      </c>
      <c r="B31" t="s">
        <v>154</v>
      </c>
      <c r="C31" t="s">
        <v>548</v>
      </c>
    </row>
    <row r="32" spans="1:3" x14ac:dyDescent="0.2">
      <c r="A32" t="s">
        <v>512</v>
      </c>
      <c r="B32" t="s">
        <v>154</v>
      </c>
      <c r="C32" t="s">
        <v>549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8007D-A81F-7E40-BEAC-3B88867D2783}">
  <dimension ref="A1:C16"/>
  <sheetViews>
    <sheetView workbookViewId="0">
      <selection activeCell="C12" sqref="C12:C16"/>
    </sheetView>
  </sheetViews>
  <sheetFormatPr baseColWidth="10" defaultRowHeight="16" x14ac:dyDescent="0.2"/>
  <cols>
    <col min="1" max="1" width="12.5" bestFit="1" customWidth="1"/>
  </cols>
  <sheetData>
    <row r="1" spans="1:3" x14ac:dyDescent="0.2">
      <c r="A1" s="1" t="s">
        <v>1</v>
      </c>
      <c r="B1" s="1" t="s">
        <v>223</v>
      </c>
      <c r="C1" s="1" t="s">
        <v>121</v>
      </c>
    </row>
    <row r="2" spans="1:3" x14ac:dyDescent="0.2">
      <c r="A2" t="s">
        <v>435</v>
      </c>
      <c r="B2" t="s">
        <v>154</v>
      </c>
      <c r="C2" t="s">
        <v>560</v>
      </c>
    </row>
    <row r="3" spans="1:3" x14ac:dyDescent="0.2">
      <c r="A3" t="s">
        <v>436</v>
      </c>
      <c r="B3" t="s">
        <v>154</v>
      </c>
      <c r="C3" t="s">
        <v>859</v>
      </c>
    </row>
    <row r="4" spans="1:3" x14ac:dyDescent="0.2">
      <c r="A4" t="s">
        <v>437</v>
      </c>
      <c r="B4" t="s">
        <v>154</v>
      </c>
      <c r="C4" t="s">
        <v>860</v>
      </c>
    </row>
    <row r="5" spans="1:3" x14ac:dyDescent="0.2">
      <c r="A5" t="s">
        <v>438</v>
      </c>
      <c r="B5" t="s">
        <v>154</v>
      </c>
      <c r="C5" t="s">
        <v>861</v>
      </c>
    </row>
    <row r="6" spans="1:3" x14ac:dyDescent="0.2">
      <c r="A6" t="s">
        <v>439</v>
      </c>
      <c r="B6" t="s">
        <v>154</v>
      </c>
      <c r="C6" t="s">
        <v>862</v>
      </c>
    </row>
    <row r="7" spans="1:3" x14ac:dyDescent="0.2">
      <c r="A7" t="s">
        <v>440</v>
      </c>
      <c r="B7" t="s">
        <v>154</v>
      </c>
      <c r="C7" t="s">
        <v>863</v>
      </c>
    </row>
    <row r="8" spans="1:3" x14ac:dyDescent="0.2">
      <c r="A8" t="s">
        <v>441</v>
      </c>
      <c r="B8" t="s">
        <v>154</v>
      </c>
      <c r="C8" t="s">
        <v>864</v>
      </c>
    </row>
    <row r="9" spans="1:3" x14ac:dyDescent="0.2">
      <c r="A9" t="s">
        <v>442</v>
      </c>
      <c r="B9" t="s">
        <v>154</v>
      </c>
      <c r="C9" t="s">
        <v>865</v>
      </c>
    </row>
    <row r="10" spans="1:3" x14ac:dyDescent="0.2">
      <c r="A10" t="s">
        <v>443</v>
      </c>
      <c r="B10" t="s">
        <v>154</v>
      </c>
      <c r="C10" t="s">
        <v>866</v>
      </c>
    </row>
    <row r="11" spans="1:3" x14ac:dyDescent="0.2">
      <c r="A11" t="s">
        <v>444</v>
      </c>
      <c r="B11" t="s">
        <v>154</v>
      </c>
      <c r="C11" t="s">
        <v>867</v>
      </c>
    </row>
    <row r="12" spans="1:3" x14ac:dyDescent="0.2">
      <c r="A12" t="s">
        <v>445</v>
      </c>
      <c r="B12" t="s">
        <v>154</v>
      </c>
      <c r="C12" t="s">
        <v>868</v>
      </c>
    </row>
    <row r="13" spans="1:3" x14ac:dyDescent="0.2">
      <c r="A13" t="s">
        <v>446</v>
      </c>
      <c r="B13" t="s">
        <v>154</v>
      </c>
      <c r="C13" t="s">
        <v>869</v>
      </c>
    </row>
    <row r="14" spans="1:3" x14ac:dyDescent="0.2">
      <c r="A14" t="s">
        <v>447</v>
      </c>
      <c r="B14" t="s">
        <v>154</v>
      </c>
      <c r="C14" t="s">
        <v>870</v>
      </c>
    </row>
    <row r="15" spans="1:3" x14ac:dyDescent="0.2">
      <c r="A15" t="s">
        <v>448</v>
      </c>
      <c r="B15" t="s">
        <v>154</v>
      </c>
      <c r="C15" t="s">
        <v>871</v>
      </c>
    </row>
    <row r="16" spans="1:3" x14ac:dyDescent="0.2">
      <c r="A16" t="s">
        <v>449</v>
      </c>
      <c r="B16" t="s">
        <v>154</v>
      </c>
      <c r="C16" t="s">
        <v>872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E8763-DB4D-8046-BC0D-4779F0355234}">
  <dimension ref="A1:C28"/>
  <sheetViews>
    <sheetView workbookViewId="0">
      <selection activeCell="C21" sqref="C21:C28"/>
    </sheetView>
  </sheetViews>
  <sheetFormatPr baseColWidth="10" defaultRowHeight="16" x14ac:dyDescent="0.2"/>
  <sheetData>
    <row r="1" spans="1:3" x14ac:dyDescent="0.2">
      <c r="A1" s="1" t="s">
        <v>1</v>
      </c>
      <c r="B1" s="1" t="s">
        <v>223</v>
      </c>
      <c r="C1" s="1" t="s">
        <v>121</v>
      </c>
    </row>
    <row r="2" spans="1:3" x14ac:dyDescent="0.2">
      <c r="A2" t="s">
        <v>330</v>
      </c>
      <c r="B2" t="s">
        <v>333</v>
      </c>
      <c r="C2" t="s">
        <v>336</v>
      </c>
    </row>
    <row r="3" spans="1:3" x14ac:dyDescent="0.2">
      <c r="A3" s="12" t="s">
        <v>331</v>
      </c>
      <c r="B3" t="s">
        <v>333</v>
      </c>
      <c r="C3" t="s">
        <v>335</v>
      </c>
    </row>
    <row r="4" spans="1:3" x14ac:dyDescent="0.2">
      <c r="A4" t="s">
        <v>332</v>
      </c>
      <c r="B4" t="s">
        <v>333</v>
      </c>
      <c r="C4" t="s">
        <v>334</v>
      </c>
    </row>
    <row r="5" spans="1:3" x14ac:dyDescent="0.2">
      <c r="A5" t="s">
        <v>329</v>
      </c>
      <c r="B5" t="s">
        <v>333</v>
      </c>
      <c r="C5" t="s">
        <v>337</v>
      </c>
    </row>
    <row r="6" spans="1:3" x14ac:dyDescent="0.2">
      <c r="A6" t="s">
        <v>338</v>
      </c>
      <c r="B6" t="s">
        <v>333</v>
      </c>
      <c r="C6" t="s">
        <v>339</v>
      </c>
    </row>
    <row r="7" spans="1:3" x14ac:dyDescent="0.2">
      <c r="A7" t="s">
        <v>345</v>
      </c>
      <c r="B7" t="s">
        <v>333</v>
      </c>
      <c r="C7" t="s">
        <v>831</v>
      </c>
    </row>
    <row r="8" spans="1:3" x14ac:dyDescent="0.2">
      <c r="A8" t="s">
        <v>452</v>
      </c>
      <c r="B8" t="s">
        <v>873</v>
      </c>
      <c r="C8" t="s">
        <v>832</v>
      </c>
    </row>
    <row r="9" spans="1:3" x14ac:dyDescent="0.2">
      <c r="A9" t="s">
        <v>453</v>
      </c>
      <c r="B9" t="s">
        <v>873</v>
      </c>
      <c r="C9" t="s">
        <v>833</v>
      </c>
    </row>
    <row r="10" spans="1:3" x14ac:dyDescent="0.2">
      <c r="A10" t="s">
        <v>454</v>
      </c>
      <c r="B10" t="s">
        <v>873</v>
      </c>
      <c r="C10" t="s">
        <v>834</v>
      </c>
    </row>
    <row r="11" spans="1:3" x14ac:dyDescent="0.2">
      <c r="A11" t="s">
        <v>455</v>
      </c>
      <c r="B11" t="s">
        <v>873</v>
      </c>
      <c r="C11" t="s">
        <v>835</v>
      </c>
    </row>
    <row r="12" spans="1:3" x14ac:dyDescent="0.2">
      <c r="A12" t="s">
        <v>456</v>
      </c>
      <c r="B12" t="s">
        <v>873</v>
      </c>
      <c r="C12" t="s">
        <v>836</v>
      </c>
    </row>
    <row r="13" spans="1:3" x14ac:dyDescent="0.2">
      <c r="A13" t="s">
        <v>482</v>
      </c>
      <c r="B13" t="s">
        <v>225</v>
      </c>
      <c r="C13" t="s">
        <v>879</v>
      </c>
    </row>
    <row r="14" spans="1:3" x14ac:dyDescent="0.2">
      <c r="A14" t="s">
        <v>483</v>
      </c>
      <c r="B14" t="s">
        <v>225</v>
      </c>
      <c r="C14" t="s">
        <v>874</v>
      </c>
    </row>
    <row r="15" spans="1:3" x14ac:dyDescent="0.2">
      <c r="A15" t="s">
        <v>484</v>
      </c>
      <c r="B15" t="s">
        <v>225</v>
      </c>
      <c r="C15" t="s">
        <v>878</v>
      </c>
    </row>
    <row r="16" spans="1:3" x14ac:dyDescent="0.2">
      <c r="A16" t="s">
        <v>485</v>
      </c>
      <c r="B16" t="s">
        <v>225</v>
      </c>
      <c r="C16" t="s">
        <v>882</v>
      </c>
    </row>
    <row r="17" spans="1:3" x14ac:dyDescent="0.2">
      <c r="A17" t="s">
        <v>486</v>
      </c>
      <c r="B17" t="s">
        <v>225</v>
      </c>
      <c r="C17" t="s">
        <v>880</v>
      </c>
    </row>
    <row r="18" spans="1:3" x14ac:dyDescent="0.2">
      <c r="A18" t="s">
        <v>487</v>
      </c>
      <c r="B18" t="s">
        <v>225</v>
      </c>
      <c r="C18" s="10" t="s">
        <v>875</v>
      </c>
    </row>
    <row r="19" spans="1:3" x14ac:dyDescent="0.2">
      <c r="A19" t="s">
        <v>488</v>
      </c>
      <c r="B19" t="s">
        <v>225</v>
      </c>
      <c r="C19" s="10" t="s">
        <v>881</v>
      </c>
    </row>
    <row r="20" spans="1:3" x14ac:dyDescent="0.2">
      <c r="A20" t="s">
        <v>489</v>
      </c>
      <c r="B20" t="s">
        <v>225</v>
      </c>
      <c r="C20" s="10" t="s">
        <v>882</v>
      </c>
    </row>
    <row r="21" spans="1:3" x14ac:dyDescent="0.2">
      <c r="A21" t="s">
        <v>490</v>
      </c>
      <c r="B21" t="s">
        <v>225</v>
      </c>
      <c r="C21" t="s">
        <v>886</v>
      </c>
    </row>
    <row r="22" spans="1:3" x14ac:dyDescent="0.2">
      <c r="A22" t="s">
        <v>491</v>
      </c>
      <c r="B22" t="s">
        <v>225</v>
      </c>
      <c r="C22" t="s">
        <v>877</v>
      </c>
    </row>
    <row r="23" spans="1:3" x14ac:dyDescent="0.2">
      <c r="A23" t="s">
        <v>492</v>
      </c>
      <c r="B23" t="s">
        <v>225</v>
      </c>
      <c r="C23" t="s">
        <v>888</v>
      </c>
    </row>
    <row r="24" spans="1:3" x14ac:dyDescent="0.2">
      <c r="A24" t="s">
        <v>493</v>
      </c>
      <c r="B24" t="s">
        <v>225</v>
      </c>
      <c r="C24" t="s">
        <v>887</v>
      </c>
    </row>
    <row r="25" spans="1:3" x14ac:dyDescent="0.2">
      <c r="A25" t="s">
        <v>494</v>
      </c>
      <c r="B25" t="s">
        <v>225</v>
      </c>
      <c r="C25" t="s">
        <v>883</v>
      </c>
    </row>
    <row r="26" spans="1:3" x14ac:dyDescent="0.2">
      <c r="A26" t="s">
        <v>495</v>
      </c>
      <c r="B26" t="s">
        <v>225</v>
      </c>
      <c r="C26" t="s">
        <v>876</v>
      </c>
    </row>
    <row r="27" spans="1:3" x14ac:dyDescent="0.2">
      <c r="A27" t="s">
        <v>496</v>
      </c>
      <c r="B27" t="s">
        <v>225</v>
      </c>
      <c r="C27" t="s">
        <v>884</v>
      </c>
    </row>
    <row r="28" spans="1:3" x14ac:dyDescent="0.2">
      <c r="A28" t="s">
        <v>497</v>
      </c>
      <c r="B28" t="s">
        <v>225</v>
      </c>
      <c r="C28" t="s">
        <v>885</v>
      </c>
    </row>
  </sheetData>
  <phoneticPr fontId="5"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57891-E442-DB40-A0FB-80212FB5AB39}">
  <dimension ref="A1:C12"/>
  <sheetViews>
    <sheetView workbookViewId="0">
      <selection activeCell="C18" sqref="C18"/>
    </sheetView>
  </sheetViews>
  <sheetFormatPr baseColWidth="10" defaultRowHeight="16" x14ac:dyDescent="0.2"/>
  <cols>
    <col min="3" max="3" width="23.33203125" bestFit="1" customWidth="1"/>
  </cols>
  <sheetData>
    <row r="1" spans="1:3" x14ac:dyDescent="0.2">
      <c r="A1" s="1" t="s">
        <v>0</v>
      </c>
      <c r="B1" s="1" t="s">
        <v>2</v>
      </c>
      <c r="C1" s="1" t="s">
        <v>1</v>
      </c>
    </row>
    <row r="2" spans="1:3" x14ac:dyDescent="0.2">
      <c r="A2">
        <v>10</v>
      </c>
      <c r="B2">
        <v>6400</v>
      </c>
      <c r="C2" t="s">
        <v>200</v>
      </c>
    </row>
    <row r="3" spans="1:3" x14ac:dyDescent="0.2">
      <c r="A3">
        <v>20</v>
      </c>
      <c r="B3" t="s">
        <v>201</v>
      </c>
      <c r="C3" t="s">
        <v>202</v>
      </c>
    </row>
    <row r="4" spans="1:3" x14ac:dyDescent="0.2">
      <c r="A4">
        <v>30</v>
      </c>
      <c r="B4" t="s">
        <v>203</v>
      </c>
      <c r="C4" t="s">
        <v>204</v>
      </c>
    </row>
    <row r="5" spans="1:3" x14ac:dyDescent="0.2">
      <c r="A5">
        <v>40</v>
      </c>
      <c r="B5" t="s">
        <v>205</v>
      </c>
      <c r="C5" t="s">
        <v>206</v>
      </c>
    </row>
    <row r="6" spans="1:3" x14ac:dyDescent="0.2">
      <c r="A6">
        <v>50</v>
      </c>
      <c r="B6" t="s">
        <v>207</v>
      </c>
      <c r="C6" t="s">
        <v>208</v>
      </c>
    </row>
    <row r="7" spans="1:3" x14ac:dyDescent="0.2">
      <c r="A7">
        <v>60</v>
      </c>
      <c r="B7" t="s">
        <v>209</v>
      </c>
      <c r="C7" t="s">
        <v>210</v>
      </c>
    </row>
    <row r="8" spans="1:3" x14ac:dyDescent="0.2">
      <c r="A8">
        <v>70</v>
      </c>
      <c r="B8" t="s">
        <v>211</v>
      </c>
      <c r="C8" t="s">
        <v>212</v>
      </c>
    </row>
    <row r="9" spans="1:3" x14ac:dyDescent="0.2">
      <c r="A9">
        <v>80</v>
      </c>
      <c r="B9" t="s">
        <v>213</v>
      </c>
      <c r="C9" t="s">
        <v>214</v>
      </c>
    </row>
    <row r="10" spans="1:3" x14ac:dyDescent="0.2">
      <c r="A10">
        <v>90</v>
      </c>
      <c r="B10" t="s">
        <v>215</v>
      </c>
      <c r="C10" t="s">
        <v>216</v>
      </c>
    </row>
    <row r="11" spans="1:3" x14ac:dyDescent="0.2">
      <c r="A11">
        <v>95</v>
      </c>
      <c r="B11" t="s">
        <v>217</v>
      </c>
      <c r="C11" t="s">
        <v>218</v>
      </c>
    </row>
    <row r="12" spans="1:3" x14ac:dyDescent="0.2">
      <c r="A12">
        <v>100</v>
      </c>
      <c r="B12" t="s">
        <v>219</v>
      </c>
      <c r="C12" t="s">
        <v>220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2151F-9456-4D42-ABC2-D3385ADD5DE9}">
  <dimension ref="A1:C15"/>
  <sheetViews>
    <sheetView workbookViewId="0">
      <selection activeCell="C16" sqref="C16"/>
    </sheetView>
  </sheetViews>
  <sheetFormatPr baseColWidth="10" defaultRowHeight="16" x14ac:dyDescent="0.2"/>
  <sheetData>
    <row r="1" spans="1:3" x14ac:dyDescent="0.2">
      <c r="A1" s="1" t="s">
        <v>1</v>
      </c>
      <c r="B1" s="1" t="s">
        <v>223</v>
      </c>
      <c r="C1" s="1" t="s">
        <v>121</v>
      </c>
    </row>
    <row r="2" spans="1:3" x14ac:dyDescent="0.2">
      <c r="A2" t="s">
        <v>420</v>
      </c>
      <c r="B2" t="s">
        <v>889</v>
      </c>
      <c r="C2" t="s">
        <v>891</v>
      </c>
    </row>
    <row r="3" spans="1:3" x14ac:dyDescent="0.2">
      <c r="A3" t="s">
        <v>421</v>
      </c>
      <c r="B3" t="s">
        <v>889</v>
      </c>
      <c r="C3" t="s">
        <v>892</v>
      </c>
    </row>
    <row r="4" spans="1:3" x14ac:dyDescent="0.2">
      <c r="A4" t="s">
        <v>422</v>
      </c>
      <c r="B4" t="s">
        <v>154</v>
      </c>
    </row>
    <row r="5" spans="1:3" x14ac:dyDescent="0.2">
      <c r="A5" t="s">
        <v>423</v>
      </c>
      <c r="B5" t="s">
        <v>154</v>
      </c>
    </row>
    <row r="6" spans="1:3" x14ac:dyDescent="0.2">
      <c r="A6" t="s">
        <v>424</v>
      </c>
      <c r="B6" t="s">
        <v>889</v>
      </c>
      <c r="C6" s="10" t="s">
        <v>893</v>
      </c>
    </row>
    <row r="7" spans="1:3" x14ac:dyDescent="0.2">
      <c r="A7" t="s">
        <v>425</v>
      </c>
      <c r="B7" t="s">
        <v>154</v>
      </c>
      <c r="C7" s="10" t="s">
        <v>894</v>
      </c>
    </row>
    <row r="8" spans="1:3" x14ac:dyDescent="0.2">
      <c r="A8" t="s">
        <v>426</v>
      </c>
      <c r="B8" t="s">
        <v>231</v>
      </c>
      <c r="C8" s="10" t="s">
        <v>895</v>
      </c>
    </row>
    <row r="9" spans="1:3" x14ac:dyDescent="0.2">
      <c r="A9" t="s">
        <v>427</v>
      </c>
      <c r="B9" t="s">
        <v>889</v>
      </c>
      <c r="C9" s="10" t="s">
        <v>896</v>
      </c>
    </row>
    <row r="10" spans="1:3" x14ac:dyDescent="0.2">
      <c r="A10" t="s">
        <v>428</v>
      </c>
      <c r="B10" t="s">
        <v>890</v>
      </c>
      <c r="C10" s="10" t="s">
        <v>897</v>
      </c>
    </row>
    <row r="11" spans="1:3" x14ac:dyDescent="0.2">
      <c r="A11" t="s">
        <v>429</v>
      </c>
      <c r="B11" t="s">
        <v>890</v>
      </c>
      <c r="C11" t="s">
        <v>898</v>
      </c>
    </row>
    <row r="12" spans="1:3" x14ac:dyDescent="0.2">
      <c r="A12" t="s">
        <v>430</v>
      </c>
      <c r="B12" t="s">
        <v>890</v>
      </c>
      <c r="C12" t="s">
        <v>900</v>
      </c>
    </row>
    <row r="13" spans="1:3" x14ac:dyDescent="0.2">
      <c r="A13" t="s">
        <v>431</v>
      </c>
      <c r="B13" t="s">
        <v>890</v>
      </c>
      <c r="C13" t="s">
        <v>899</v>
      </c>
    </row>
    <row r="14" spans="1:3" x14ac:dyDescent="0.2">
      <c r="A14" t="s">
        <v>432</v>
      </c>
      <c r="B14" t="s">
        <v>890</v>
      </c>
      <c r="C14" t="s">
        <v>901</v>
      </c>
    </row>
    <row r="15" spans="1:3" x14ac:dyDescent="0.2">
      <c r="A15" t="s">
        <v>433</v>
      </c>
      <c r="B15" t="s">
        <v>889</v>
      </c>
      <c r="C15" s="10" t="s">
        <v>902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2FE31-948D-DC49-ADDB-0AAB7E258634}">
  <dimension ref="A1:C6"/>
  <sheetViews>
    <sheetView workbookViewId="0">
      <selection activeCell="C7" sqref="C7"/>
    </sheetView>
  </sheetViews>
  <sheetFormatPr baseColWidth="10" defaultRowHeight="16" x14ac:dyDescent="0.2"/>
  <cols>
    <col min="1" max="1" width="18.6640625" customWidth="1"/>
  </cols>
  <sheetData>
    <row r="1" spans="1:3" x14ac:dyDescent="0.2">
      <c r="A1" s="1" t="s">
        <v>222</v>
      </c>
      <c r="B1" s="1" t="s">
        <v>223</v>
      </c>
      <c r="C1" s="1" t="s">
        <v>226</v>
      </c>
    </row>
    <row r="2" spans="1:3" x14ac:dyDescent="0.2">
      <c r="A2" t="s">
        <v>234</v>
      </c>
      <c r="B2" t="s">
        <v>235</v>
      </c>
      <c r="C2" t="s">
        <v>236</v>
      </c>
    </row>
    <row r="3" spans="1:3" x14ac:dyDescent="0.2">
      <c r="A3" t="s">
        <v>237</v>
      </c>
      <c r="B3" t="s">
        <v>231</v>
      </c>
      <c r="C3" t="s">
        <v>238</v>
      </c>
    </row>
    <row r="4" spans="1:3" x14ac:dyDescent="0.2">
      <c r="A4" t="s">
        <v>239</v>
      </c>
      <c r="B4" t="s">
        <v>224</v>
      </c>
      <c r="C4" t="s">
        <v>240</v>
      </c>
    </row>
    <row r="5" spans="1:3" x14ac:dyDescent="0.2">
      <c r="A5" t="s">
        <v>241</v>
      </c>
      <c r="B5" t="s">
        <v>224</v>
      </c>
      <c r="C5" t="s">
        <v>242</v>
      </c>
    </row>
    <row r="6" spans="1:3" x14ac:dyDescent="0.2">
      <c r="A6" s="11" t="s">
        <v>243</v>
      </c>
      <c r="B6" s="11" t="s">
        <v>244</v>
      </c>
      <c r="C6" t="s">
        <v>247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233CC-8938-524F-A9DB-A49767B0C605}">
  <dimension ref="A1:C8"/>
  <sheetViews>
    <sheetView workbookViewId="0">
      <selection activeCell="C13" sqref="C13"/>
    </sheetView>
  </sheetViews>
  <sheetFormatPr baseColWidth="10" defaultRowHeight="16" x14ac:dyDescent="0.2"/>
  <sheetData>
    <row r="1" spans="1:3" x14ac:dyDescent="0.2">
      <c r="A1" s="1" t="s">
        <v>222</v>
      </c>
      <c r="B1" s="1" t="s">
        <v>223</v>
      </c>
      <c r="C1" s="1" t="s">
        <v>226</v>
      </c>
    </row>
    <row r="2" spans="1:3" x14ac:dyDescent="0.2">
      <c r="A2" t="s">
        <v>137</v>
      </c>
      <c r="B2" t="s">
        <v>225</v>
      </c>
      <c r="C2" t="s">
        <v>227</v>
      </c>
    </row>
    <row r="3" spans="1:3" x14ac:dyDescent="0.2">
      <c r="A3" t="s">
        <v>138</v>
      </c>
      <c r="B3" t="s">
        <v>225</v>
      </c>
      <c r="C3" t="s">
        <v>232</v>
      </c>
    </row>
    <row r="4" spans="1:3" x14ac:dyDescent="0.2">
      <c r="A4" t="s">
        <v>139</v>
      </c>
      <c r="B4" t="s">
        <v>225</v>
      </c>
      <c r="C4" t="s">
        <v>228</v>
      </c>
    </row>
    <row r="5" spans="1:3" x14ac:dyDescent="0.2">
      <c r="A5" t="s">
        <v>141</v>
      </c>
      <c r="B5" t="s">
        <v>231</v>
      </c>
      <c r="C5" s="10" t="s">
        <v>230</v>
      </c>
    </row>
    <row r="6" spans="1:3" x14ac:dyDescent="0.2">
      <c r="A6" t="s">
        <v>140</v>
      </c>
      <c r="B6" t="s">
        <v>231</v>
      </c>
      <c r="C6" t="s">
        <v>233</v>
      </c>
    </row>
    <row r="7" spans="1:3" x14ac:dyDescent="0.2">
      <c r="A7" t="s">
        <v>136</v>
      </c>
      <c r="B7" t="s">
        <v>231</v>
      </c>
      <c r="C7" t="s">
        <v>229</v>
      </c>
    </row>
    <row r="8" spans="1:3" x14ac:dyDescent="0.2">
      <c r="A8" t="s">
        <v>245</v>
      </c>
      <c r="B8" t="s">
        <v>231</v>
      </c>
      <c r="C8" s="10" t="s">
        <v>246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15</vt:i4>
      </vt:variant>
    </vt:vector>
  </HeadingPairs>
  <TitlesOfParts>
    <vt:vector size="15" baseType="lpstr">
      <vt:lpstr>Categories</vt:lpstr>
      <vt:lpstr>All columns</vt:lpstr>
      <vt:lpstr>Basic properties</vt:lpstr>
      <vt:lpstr>TCVIS  trend</vt:lpstr>
      <vt:lpstr>Permafrost</vt:lpstr>
      <vt:lpstr>ESA10mLandcover</vt:lpstr>
      <vt:lpstr>ERA trend</vt:lpstr>
      <vt:lpstr>ERA5-land snow</vt:lpstr>
      <vt:lpstr>ERA5-land annual means</vt:lpstr>
      <vt:lpstr>Landform (Theobald, 2015)</vt:lpstr>
      <vt:lpstr>Soil type</vt:lpstr>
      <vt:lpstr>Soil properties</vt:lpstr>
      <vt:lpstr>Organic carbon stocks</vt:lpstr>
      <vt:lpstr>NDVI</vt:lpstr>
      <vt:lpstr>data sources (in prog.)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Niek Jesse Speetjens</dc:creator>
  <cp:lastModifiedBy>Niek Jesse Speetjens</cp:lastModifiedBy>
  <dcterms:created xsi:type="dcterms:W3CDTF">2022-03-18T13:07:26Z</dcterms:created>
  <dcterms:modified xsi:type="dcterms:W3CDTF">2022-08-04T09:05:29Z</dcterms:modified>
</cp:coreProperties>
</file>